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26"/>
  <workbookPr/>
  <mc:AlternateContent xmlns:mc="http://schemas.openxmlformats.org/markup-compatibility/2006">
    <mc:Choice Requires="x15">
      <x15ac:absPath xmlns:x15ac="http://schemas.microsoft.com/office/spreadsheetml/2010/11/ac" url="\\newsamba\社長支援室\メルマガ曜日別コンテンツ_Excel配信ファイル\金曜zip\yosankaikei_enshu001\"/>
    </mc:Choice>
  </mc:AlternateContent>
  <xr:revisionPtr revIDLastSave="0" documentId="13_ncr:1_{86AE62A6-C80C-4A6F-888A-B964F49A3E48}" xr6:coauthVersionLast="47" xr6:coauthVersionMax="47" xr10:uidLastSave="{00000000-0000-0000-0000-000000000000}"/>
  <bookViews>
    <workbookView xWindow="-110" yWindow="-110" windowWidth="19420" windowHeight="10420" tabRatio="860" firstSheet="1" activeTab="2" xr2:uid="{00000000-000D-0000-FFFF-FFFF00000000}"/>
  </bookViews>
  <sheets>
    <sheet name="演習の趣旨と利用方法" sheetId="11" r:id="rId1"/>
    <sheet name="A_EXCEL予算実務→" sheetId="15" r:id="rId2"/>
    <sheet name="A①_入力" sheetId="6" r:id="rId3"/>
    <sheet name="A②_出力" sheetId="12" r:id="rId4"/>
    <sheet name="B_予算会計システム→" sheetId="14" r:id="rId5"/>
    <sheet name="Ｂ①マスタ登録" sheetId="17" r:id="rId6"/>
    <sheet name="B②_入力画面" sheetId="7" r:id="rId7"/>
    <sheet name="B③予算仕訳" sheetId="13" r:id="rId8"/>
    <sheet name="B④予算元帳" sheetId="16" r:id="rId9"/>
    <sheet name="B⑤CF組替仕訳" sheetId="19" r:id="rId10"/>
    <sheet name="B⑥出力画面" sheetId="18" r:id="rId11"/>
  </sheets>
  <definedNames>
    <definedName name="_xlnm.Print_Area" localSheetId="2">A①_入力!$B$1:$T$19</definedName>
    <definedName name="_xlnm.Print_Area" localSheetId="3">A②_出力!$B$1:$T$20</definedName>
    <definedName name="_xlnm.Print_Area" localSheetId="5">Ｂ①マスタ登録!$B$1:$T$64</definedName>
    <definedName name="_xlnm.Print_Area" localSheetId="6">B②_入力画面!$B$1:$T$37</definedName>
    <definedName name="_xlnm.Print_Area" localSheetId="7">B③予算仕訳!$B$1:$T$77</definedName>
    <definedName name="_xlnm.Print_Area" localSheetId="8">B④予算元帳!$B$1:$T$39</definedName>
    <definedName name="_xlnm.Print_Area" localSheetId="9">B⑤CF組替仕訳!$B$1:$T$11</definedName>
    <definedName name="_xlnm.Print_Area" localSheetId="10">B⑥出力画面!$B$1:$T$30</definedName>
    <definedName name="_xlnm.Print_Area" localSheetId="0">演習の趣旨と利用方法!$B$1:$N$11</definedName>
  </definedName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R76" i="13" l="1"/>
  <c r="S25" i="18" l="1"/>
  <c r="S23" i="18"/>
  <c r="S20" i="18"/>
  <c r="S18" i="18"/>
  <c r="T20" i="18" s="1"/>
  <c r="S15" i="18"/>
  <c r="S13" i="18"/>
  <c r="S15" i="6"/>
  <c r="S17" i="6"/>
  <c r="T17" i="6" l="1"/>
  <c r="T15" i="18"/>
  <c r="T25" i="18"/>
  <c r="C28" i="16" l="1"/>
  <c r="C29" i="16" s="1"/>
  <c r="C30" i="16" s="1"/>
  <c r="C31" i="16" s="1"/>
  <c r="C32" i="16" s="1"/>
  <c r="C33" i="16" s="1"/>
  <c r="C34" i="16" s="1"/>
  <c r="C35" i="16" s="1"/>
  <c r="J76" i="13"/>
  <c r="J71" i="13"/>
  <c r="J66" i="13"/>
  <c r="J61" i="13"/>
  <c r="J56" i="13"/>
  <c r="C56" i="13"/>
  <c r="C61" i="13" s="1"/>
  <c r="C54" i="13"/>
  <c r="J51" i="13"/>
  <c r="J46" i="13"/>
  <c r="J41" i="13"/>
  <c r="J36" i="13"/>
  <c r="J31" i="13"/>
  <c r="C31" i="13"/>
  <c r="C36" i="13" s="1"/>
  <c r="J26" i="13"/>
  <c r="J21" i="13"/>
  <c r="C34" i="13" l="1"/>
  <c r="C59" i="13"/>
  <c r="O27" i="16"/>
  <c r="O28" i="16" s="1"/>
  <c r="O29" i="16" s="1"/>
  <c r="O30" i="16" s="1"/>
  <c r="O31" i="16" s="1"/>
  <c r="O32" i="16" s="1"/>
  <c r="O33" i="16" s="1"/>
  <c r="O34" i="16" s="1"/>
  <c r="O35" i="16" s="1"/>
  <c r="O36" i="16" s="1"/>
  <c r="O37" i="16" s="1"/>
  <c r="O38" i="16" s="1"/>
  <c r="C41" i="13"/>
  <c r="C39" i="13"/>
  <c r="S18" i="12"/>
  <c r="S16" i="12"/>
  <c r="C44" i="13" l="1"/>
  <c r="C46" i="13"/>
  <c r="C49" i="13" s="1"/>
  <c r="T18" i="12"/>
  <c r="S17" i="7"/>
  <c r="S15" i="7"/>
  <c r="T17" i="7" l="1"/>
</calcChain>
</file>

<file path=xl/sharedStrings.xml><?xml version="1.0" encoding="utf-8"?>
<sst xmlns="http://schemas.openxmlformats.org/spreadsheetml/2006/main" count="464" uniqueCount="145">
  <si>
    <t>本稿の目的</t>
    <rPh sb="0" eb="2">
      <t>ホンコウ</t>
    </rPh>
    <rPh sb="3" eb="5">
      <t>モクテキ</t>
    </rPh>
    <phoneticPr fontId="1"/>
  </si>
  <si>
    <t>NO</t>
    <phoneticPr fontId="1"/>
  </si>
  <si>
    <t>項目名</t>
    <rPh sb="0" eb="2">
      <t>コウモク</t>
    </rPh>
    <rPh sb="2" eb="3">
      <t>メイ</t>
    </rPh>
    <phoneticPr fontId="1"/>
  </si>
  <si>
    <t>単位</t>
    <rPh sb="0" eb="2">
      <t>タンイ</t>
    </rPh>
    <phoneticPr fontId="1"/>
  </si>
  <si>
    <t>数量</t>
    <rPh sb="0" eb="2">
      <t>スウリョウ</t>
    </rPh>
    <phoneticPr fontId="1"/>
  </si>
  <si>
    <t>４月</t>
    <rPh sb="1" eb="2">
      <t>ツキ</t>
    </rPh>
    <phoneticPr fontId="1"/>
  </si>
  <si>
    <t>５月</t>
    <rPh sb="1" eb="2">
      <t>ツキ</t>
    </rPh>
    <phoneticPr fontId="1"/>
  </si>
  <si>
    <t>６月</t>
  </si>
  <si>
    <t>７月</t>
  </si>
  <si>
    <t>８月</t>
  </si>
  <si>
    <t>９月</t>
    <rPh sb="1" eb="2">
      <t>ツキ</t>
    </rPh>
    <phoneticPr fontId="1"/>
  </si>
  <si>
    <t>上期累計</t>
    <rPh sb="0" eb="2">
      <t>カミキ</t>
    </rPh>
    <rPh sb="2" eb="4">
      <t>ルイケイ</t>
    </rPh>
    <phoneticPr fontId="1"/>
  </si>
  <si>
    <t>入力/計算式</t>
    <rPh sb="0" eb="1">
      <t>ニュウ</t>
    </rPh>
    <rPh sb="1" eb="2">
      <t>チカラ</t>
    </rPh>
    <rPh sb="3" eb="6">
      <t>ケイサンシキ</t>
    </rPh>
    <phoneticPr fontId="1"/>
  </si>
  <si>
    <t>10月</t>
    <rPh sb="2" eb="3">
      <t>ツキ</t>
    </rPh>
    <phoneticPr fontId="1"/>
  </si>
  <si>
    <t>11月</t>
    <rPh sb="2" eb="3">
      <t>ツキ</t>
    </rPh>
    <phoneticPr fontId="1"/>
  </si>
  <si>
    <t>12月</t>
  </si>
  <si>
    <t>1月</t>
  </si>
  <si>
    <t>2月</t>
  </si>
  <si>
    <t>3月</t>
  </si>
  <si>
    <t>下期累計</t>
    <rPh sb="0" eb="2">
      <t>シモキ</t>
    </rPh>
    <rPh sb="2" eb="4">
      <t>ルイケイ</t>
    </rPh>
    <phoneticPr fontId="1"/>
  </si>
  <si>
    <t>通期累計</t>
    <rPh sb="0" eb="2">
      <t>ツウキ</t>
    </rPh>
    <rPh sb="2" eb="4">
      <t>ルイケイ</t>
    </rPh>
    <phoneticPr fontId="1"/>
  </si>
  <si>
    <t>千</t>
    <rPh sb="0" eb="1">
      <t>セン</t>
    </rPh>
    <phoneticPr fontId="1"/>
  </si>
  <si>
    <t>円</t>
    <rPh sb="0" eb="1">
      <t>エン</t>
    </rPh>
    <phoneticPr fontId="1"/>
  </si>
  <si>
    <t>①</t>
    <phoneticPr fontId="1"/>
  </si>
  <si>
    <t>EXCEL_PL予算実務</t>
    <rPh sb="8" eb="10">
      <t>ヨサン</t>
    </rPh>
    <rPh sb="10" eb="12">
      <t>ジツム</t>
    </rPh>
    <phoneticPr fontId="1"/>
  </si>
  <si>
    <t>解説</t>
    <rPh sb="0" eb="2">
      <t>カイセツ</t>
    </rPh>
    <phoneticPr fontId="1"/>
  </si>
  <si>
    <t>売上高</t>
    <rPh sb="0" eb="3">
      <t>ウリアゲダカ</t>
    </rPh>
    <phoneticPr fontId="1"/>
  </si>
  <si>
    <t>入力</t>
    <rPh sb="0" eb="1">
      <t>ニュウ</t>
    </rPh>
    <rPh sb="1" eb="2">
      <t>チカラ</t>
    </rPh>
    <phoneticPr fontId="1"/>
  </si>
  <si>
    <t>【ポイント】月次売上計画の入力→販売単価×販売数量＝売上高の月次計画数値を入力する。</t>
    <rPh sb="6" eb="8">
      <t>ゲツジ</t>
    </rPh>
    <rPh sb="8" eb="10">
      <t>ウリアゲ</t>
    </rPh>
    <rPh sb="10" eb="12">
      <t>ケイカク</t>
    </rPh>
    <rPh sb="13" eb="15">
      <t>ニュウリョク</t>
    </rPh>
    <rPh sb="16" eb="20">
      <t>ハンバイタンカ</t>
    </rPh>
    <rPh sb="21" eb="23">
      <t>ハンバイ</t>
    </rPh>
    <rPh sb="23" eb="25">
      <t>スウリョウ</t>
    </rPh>
    <rPh sb="26" eb="29">
      <t>ウリアゲダカ</t>
    </rPh>
    <rPh sb="30" eb="32">
      <t>ゲツジ</t>
    </rPh>
    <rPh sb="32" eb="34">
      <t>ケイカク</t>
    </rPh>
    <rPh sb="34" eb="36">
      <t>スウチ</t>
    </rPh>
    <rPh sb="37" eb="39">
      <t>ニュウリョク</t>
    </rPh>
    <phoneticPr fontId="1"/>
  </si>
  <si>
    <t>【出力画面】全社_月次予算ＰＬ</t>
    <rPh sb="1" eb="2">
      <t>デ</t>
    </rPh>
    <rPh sb="2" eb="3">
      <t>リョク</t>
    </rPh>
    <rPh sb="3" eb="5">
      <t>ガメン</t>
    </rPh>
    <rPh sb="6" eb="8">
      <t>ゼンシャ</t>
    </rPh>
    <rPh sb="9" eb="11">
      <t>ゲツジ</t>
    </rPh>
    <rPh sb="11" eb="13">
      <t>ヨサン</t>
    </rPh>
    <phoneticPr fontId="1"/>
  </si>
  <si>
    <t>【入力画面】全社_GL科目別月次売上計画…【1】</t>
    <rPh sb="1" eb="3">
      <t>ニュウリョク</t>
    </rPh>
    <rPh sb="3" eb="5">
      <t>ガメン</t>
    </rPh>
    <rPh sb="6" eb="8">
      <t>ゼンシャ</t>
    </rPh>
    <rPh sb="11" eb="14">
      <t>カモクベツ</t>
    </rPh>
    <rPh sb="14" eb="16">
      <t>ゲツジ</t>
    </rPh>
    <rPh sb="16" eb="18">
      <t>ウリアゲ</t>
    </rPh>
    <rPh sb="18" eb="20">
      <t>ケイカク</t>
    </rPh>
    <phoneticPr fontId="1"/>
  </si>
  <si>
    <t>予算会計システム</t>
    <rPh sb="0" eb="2">
      <t>ヨサン</t>
    </rPh>
    <rPh sb="2" eb="4">
      <t>カイケイ</t>
    </rPh>
    <phoneticPr fontId="1"/>
  </si>
  <si>
    <t>【ポイント】月次売上計画の入力→販売単価×販売数量＝売上高の月次計画数値を入力し、「予算仕訳→予算元帳→予算FS」の自動処理プロセスを理解する。</t>
    <rPh sb="6" eb="8">
      <t>ゲツジ</t>
    </rPh>
    <rPh sb="8" eb="10">
      <t>ウリアゲ</t>
    </rPh>
    <rPh sb="10" eb="12">
      <t>ケイカク</t>
    </rPh>
    <rPh sb="13" eb="15">
      <t>ニュウリョク</t>
    </rPh>
    <rPh sb="16" eb="20">
      <t>ハンバイタンカ</t>
    </rPh>
    <rPh sb="21" eb="23">
      <t>ハンバイ</t>
    </rPh>
    <rPh sb="23" eb="25">
      <t>スウリョウ</t>
    </rPh>
    <rPh sb="26" eb="29">
      <t>ウリアゲダカ</t>
    </rPh>
    <rPh sb="30" eb="32">
      <t>ゲツジ</t>
    </rPh>
    <rPh sb="32" eb="34">
      <t>ケイカク</t>
    </rPh>
    <rPh sb="34" eb="36">
      <t>スウチ</t>
    </rPh>
    <rPh sb="37" eb="39">
      <t>ニュウリョク</t>
    </rPh>
    <rPh sb="42" eb="44">
      <t>ヨサン</t>
    </rPh>
    <rPh sb="44" eb="46">
      <t>シワケ</t>
    </rPh>
    <rPh sb="47" eb="49">
      <t>ヨサン</t>
    </rPh>
    <rPh sb="49" eb="51">
      <t>モトチョウ</t>
    </rPh>
    <rPh sb="52" eb="54">
      <t>ヨサン</t>
    </rPh>
    <rPh sb="58" eb="60">
      <t>ジドウ</t>
    </rPh>
    <rPh sb="60" eb="62">
      <t>ショリ</t>
    </rPh>
    <rPh sb="67" eb="69">
      <t>リカイ</t>
    </rPh>
    <phoneticPr fontId="1"/>
  </si>
  <si>
    <t>注１</t>
    <rPh sb="0" eb="1">
      <t>チュウ</t>
    </rPh>
    <phoneticPr fontId="1"/>
  </si>
  <si>
    <t>種類</t>
    <rPh sb="0" eb="2">
      <t>シュルイ</t>
    </rPh>
    <phoneticPr fontId="1"/>
  </si>
  <si>
    <t>計上</t>
    <rPh sb="0" eb="2">
      <t>ケイジョウ</t>
    </rPh>
    <phoneticPr fontId="1"/>
  </si>
  <si>
    <t>区分</t>
    <rPh sb="0" eb="2">
      <t>クブン</t>
    </rPh>
    <phoneticPr fontId="1"/>
  </si>
  <si>
    <t>借方科目</t>
    <rPh sb="0" eb="2">
      <t>カリカタ</t>
    </rPh>
    <rPh sb="2" eb="4">
      <t>カモク</t>
    </rPh>
    <phoneticPr fontId="1"/>
  </si>
  <si>
    <t>貸方科目</t>
    <rPh sb="0" eb="2">
      <t>カシカタ</t>
    </rPh>
    <rPh sb="2" eb="4">
      <t>カモク</t>
    </rPh>
    <phoneticPr fontId="1"/>
  </si>
  <si>
    <t>回収</t>
    <rPh sb="0" eb="2">
      <t>カイシュウ</t>
    </rPh>
    <phoneticPr fontId="1"/>
  </si>
  <si>
    <t>決済条件</t>
    <rPh sb="0" eb="4">
      <t>ケッサイジョウケン</t>
    </rPh>
    <phoneticPr fontId="1"/>
  </si>
  <si>
    <t>資金</t>
    <rPh sb="0" eb="2">
      <t>シキン</t>
    </rPh>
    <phoneticPr fontId="1"/>
  </si>
  <si>
    <t>資金収入</t>
    <rPh sb="0" eb="2">
      <t>シキン</t>
    </rPh>
    <rPh sb="2" eb="4">
      <t>シュウニュウ</t>
    </rPh>
    <phoneticPr fontId="1"/>
  </si>
  <si>
    <t>月</t>
    <rPh sb="0" eb="1">
      <t>ツキ</t>
    </rPh>
    <phoneticPr fontId="1"/>
  </si>
  <si>
    <t>日</t>
    <rPh sb="0" eb="1">
      <t>ニチ</t>
    </rPh>
    <phoneticPr fontId="1"/>
  </si>
  <si>
    <t>日付</t>
    <rPh sb="0" eb="2">
      <t>ヒヅケ</t>
    </rPh>
    <phoneticPr fontId="1"/>
  </si>
  <si>
    <t>科目</t>
    <rPh sb="0" eb="2">
      <t>カモク</t>
    </rPh>
    <phoneticPr fontId="1"/>
  </si>
  <si>
    <t>金額</t>
    <rPh sb="0" eb="2">
      <t>キンガク</t>
    </rPh>
    <phoneticPr fontId="1"/>
  </si>
  <si>
    <t>借　　方</t>
    <rPh sb="0" eb="1">
      <t>シャク</t>
    </rPh>
    <rPh sb="3" eb="4">
      <t>カタ</t>
    </rPh>
    <phoneticPr fontId="1"/>
  </si>
  <si>
    <t>貸　　方</t>
    <rPh sb="0" eb="1">
      <t>カシ</t>
    </rPh>
    <rPh sb="3" eb="4">
      <t>カタ</t>
    </rPh>
    <phoneticPr fontId="1"/>
  </si>
  <si>
    <t>/</t>
    <phoneticPr fontId="1"/>
  </si>
  <si>
    <t>①　PL_売上高</t>
    <rPh sb="5" eb="8">
      <t>ウリアゲダカ</t>
    </rPh>
    <phoneticPr fontId="1"/>
  </si>
  <si>
    <t>PL_売上高</t>
    <rPh sb="3" eb="6">
      <t>ウリアゲダカ</t>
    </rPh>
    <phoneticPr fontId="1"/>
  </si>
  <si>
    <t>翌１</t>
    <rPh sb="0" eb="1">
      <t>ヨク</t>
    </rPh>
    <phoneticPr fontId="1"/>
  </si>
  <si>
    <t>翌２</t>
    <rPh sb="0" eb="1">
      <t>ヨク</t>
    </rPh>
    <phoneticPr fontId="1"/>
  </si>
  <si>
    <t>翌３</t>
    <rPh sb="0" eb="1">
      <t>ヨク</t>
    </rPh>
    <phoneticPr fontId="1"/>
  </si>
  <si>
    <t>（2）自動予算元帳</t>
    <rPh sb="3" eb="5">
      <t>ジドウ</t>
    </rPh>
    <rPh sb="5" eb="7">
      <t>ヨサン</t>
    </rPh>
    <rPh sb="7" eb="9">
      <t>モトチョウ</t>
    </rPh>
    <phoneticPr fontId="1"/>
  </si>
  <si>
    <t>自動予算仕訳登録</t>
    <rPh sb="0" eb="2">
      <t>ジドウ</t>
    </rPh>
    <rPh sb="2" eb="4">
      <t>ヨサン</t>
    </rPh>
    <rPh sb="4" eb="6">
      <t>シワケ</t>
    </rPh>
    <rPh sb="6" eb="8">
      <t>トウロク</t>
    </rPh>
    <phoneticPr fontId="1"/>
  </si>
  <si>
    <t>（1）自動予算仕訳</t>
    <rPh sb="3" eb="5">
      <t>ジドウ</t>
    </rPh>
    <rPh sb="5" eb="7">
      <t>ヨサン</t>
    </rPh>
    <rPh sb="7" eb="9">
      <t>シワケ</t>
    </rPh>
    <phoneticPr fontId="1"/>
  </si>
  <si>
    <t>当初予算</t>
    <rPh sb="0" eb="2">
      <t>トウショ</t>
    </rPh>
    <rPh sb="2" eb="4">
      <t>ヨサン</t>
    </rPh>
    <phoneticPr fontId="1"/>
  </si>
  <si>
    <t>データ区分</t>
    <rPh sb="3" eb="5">
      <t>クブン</t>
    </rPh>
    <phoneticPr fontId="1"/>
  </si>
  <si>
    <t>ＰＬ</t>
  </si>
  <si>
    <t>貸借</t>
    <rPh sb="0" eb="2">
      <t>タイシャク</t>
    </rPh>
    <phoneticPr fontId="1"/>
  </si>
  <si>
    <t>借方</t>
    <rPh sb="0" eb="2">
      <t>カリカタ</t>
    </rPh>
    <phoneticPr fontId="1"/>
  </si>
  <si>
    <t>貸方</t>
    <rPh sb="0" eb="2">
      <t>カシカタ</t>
    </rPh>
    <phoneticPr fontId="1"/>
  </si>
  <si>
    <t>日付</t>
    <rPh sb="0" eb="1">
      <t>ニチ</t>
    </rPh>
    <rPh sb="1" eb="2">
      <t>ヅケ</t>
    </rPh>
    <phoneticPr fontId="1"/>
  </si>
  <si>
    <t>相手科目</t>
    <rPh sb="0" eb="2">
      <t>アイテ</t>
    </rPh>
    <rPh sb="2" eb="4">
      <t>カモク</t>
    </rPh>
    <phoneticPr fontId="1"/>
  </si>
  <si>
    <t>残高</t>
    <rPh sb="0" eb="2">
      <t>ザンダカ</t>
    </rPh>
    <phoneticPr fontId="1"/>
  </si>
  <si>
    <t>摘要</t>
    <rPh sb="0" eb="2">
      <t>テキヨウ</t>
    </rPh>
    <phoneticPr fontId="1"/>
  </si>
  <si>
    <t>（3）自動CF組替仕訳</t>
    <rPh sb="3" eb="5">
      <t>ジドウ</t>
    </rPh>
    <rPh sb="7" eb="9">
      <t>クミカエ</t>
    </rPh>
    <rPh sb="9" eb="11">
      <t>シワケ</t>
    </rPh>
    <phoneticPr fontId="1"/>
  </si>
  <si>
    <t>上記の入力画面の１２カ月分の売上高から自動作成される予算仕訳を記入してみよう。</t>
    <rPh sb="0" eb="2">
      <t>ジョウキ</t>
    </rPh>
    <rPh sb="3" eb="7">
      <t>ニュウリョクガメン</t>
    </rPh>
    <rPh sb="11" eb="12">
      <t>ツキ</t>
    </rPh>
    <rPh sb="12" eb="13">
      <t>ブン</t>
    </rPh>
    <rPh sb="14" eb="17">
      <t>ウリアゲダカ</t>
    </rPh>
    <rPh sb="19" eb="21">
      <t>ジドウ</t>
    </rPh>
    <rPh sb="21" eb="23">
      <t>サクセイ</t>
    </rPh>
    <rPh sb="26" eb="30">
      <t>ヨサンシワケ</t>
    </rPh>
    <rPh sb="31" eb="33">
      <t>キニュウ</t>
    </rPh>
    <phoneticPr fontId="1"/>
  </si>
  <si>
    <t>上記の予算仕訳の各科目ごとに予算元帳へ転記してみよう。</t>
    <rPh sb="0" eb="2">
      <t>ジョウキ</t>
    </rPh>
    <rPh sb="3" eb="7">
      <t>ヨサンシワケ</t>
    </rPh>
    <rPh sb="8" eb="9">
      <t>カク</t>
    </rPh>
    <rPh sb="9" eb="11">
      <t>カモク</t>
    </rPh>
    <rPh sb="14" eb="18">
      <t>ヨサンモトチョウ</t>
    </rPh>
    <rPh sb="19" eb="21">
      <t>テンキ</t>
    </rPh>
    <phoneticPr fontId="1"/>
  </si>
  <si>
    <t>略</t>
    <rPh sb="0" eb="1">
      <t>リャク</t>
    </rPh>
    <phoneticPr fontId="1"/>
  </si>
  <si>
    <t>税引前当期純利益</t>
    <rPh sb="0" eb="3">
      <t>ゼイビキマエ</t>
    </rPh>
    <rPh sb="3" eb="8">
      <t>トウキジュンリエキ</t>
    </rPh>
    <phoneticPr fontId="1"/>
  </si>
  <si>
    <t>当期純利益</t>
    <rPh sb="0" eb="5">
      <t>トウキジュンリエキ</t>
    </rPh>
    <phoneticPr fontId="1"/>
  </si>
  <si>
    <t xml:space="preserve"> 予算元帳（売上高）より、月次発生額（貸方純額）を転記する。</t>
    <rPh sb="1" eb="5">
      <t>ヨサンモトチョウ</t>
    </rPh>
    <rPh sb="6" eb="9">
      <t>ウリアゲダカ</t>
    </rPh>
    <rPh sb="13" eb="15">
      <t>ゲツジ</t>
    </rPh>
    <rPh sb="15" eb="17">
      <t>ハッセイ</t>
    </rPh>
    <rPh sb="17" eb="18">
      <t>ガク</t>
    </rPh>
    <rPh sb="19" eb="21">
      <t>カシカタ</t>
    </rPh>
    <rPh sb="21" eb="23">
      <t>ジュンガク</t>
    </rPh>
    <rPh sb="25" eb="27">
      <t>テンキ</t>
    </rPh>
    <phoneticPr fontId="1"/>
  </si>
  <si>
    <t>予算会計メルマガ　金曜テーマ</t>
    <rPh sb="0" eb="4">
      <t>ヨサンカイケイ</t>
    </rPh>
    <rPh sb="9" eb="11">
      <t>キンヨウ</t>
    </rPh>
    <phoneticPr fontId="1"/>
  </si>
  <si>
    <t>　予算会計学　解説＆演習編</t>
    <rPh sb="1" eb="6">
      <t>ヨサンカイケイガク</t>
    </rPh>
    <rPh sb="7" eb="9">
      <t>カイセツ</t>
    </rPh>
    <rPh sb="10" eb="13">
      <t>エンシュウヘン</t>
    </rPh>
    <phoneticPr fontId="1"/>
  </si>
  <si>
    <t>PÐCAのDoの実行の実績には「会計学」という学問があるが、Plan（計画）には学問がない。
そこで、「予算会計学」をつくり、シミュレーションできるように「予算会計システム」をイメージして一緒に演習していきます。</t>
    <rPh sb="8" eb="10">
      <t>ジッコウ</t>
    </rPh>
    <rPh sb="11" eb="13">
      <t>ジッセキ</t>
    </rPh>
    <rPh sb="16" eb="19">
      <t>カイケイガク</t>
    </rPh>
    <rPh sb="23" eb="25">
      <t>ガクモン</t>
    </rPh>
    <rPh sb="35" eb="37">
      <t>ケイカク</t>
    </rPh>
    <rPh sb="40" eb="42">
      <t>ガクモン</t>
    </rPh>
    <rPh sb="52" eb="57">
      <t>ヨサンカイケイガク</t>
    </rPh>
    <rPh sb="78" eb="82">
      <t>ヨサンカイケイ</t>
    </rPh>
    <rPh sb="94" eb="96">
      <t>イッショ</t>
    </rPh>
    <rPh sb="97" eb="99">
      <t>エンシュウ</t>
    </rPh>
    <phoneticPr fontId="1"/>
  </si>
  <si>
    <t>PÐCAのDoの実行の実績には「会計学」という学問があるが、Plan（計画）には学問がない。
そこで、「予算会計学」をつくり、シミュレーションできる様に「予算会計システム」をイメージして一緒に演習して行きます。</t>
    <rPh sb="8" eb="10">
      <t>ジッコウ</t>
    </rPh>
    <rPh sb="11" eb="13">
      <t>ジッセキ</t>
    </rPh>
    <rPh sb="16" eb="19">
      <t>カイケイガク</t>
    </rPh>
    <rPh sb="23" eb="25">
      <t>ガクモン</t>
    </rPh>
    <rPh sb="35" eb="37">
      <t>ケイカク</t>
    </rPh>
    <rPh sb="40" eb="42">
      <t>ガクモン</t>
    </rPh>
    <rPh sb="52" eb="57">
      <t>ヨサンカイケイガク</t>
    </rPh>
    <rPh sb="74" eb="75">
      <t>ヨウ</t>
    </rPh>
    <rPh sb="77" eb="81">
      <t>ヨサンカイケイ</t>
    </rPh>
    <rPh sb="93" eb="95">
      <t>イッショ</t>
    </rPh>
    <rPh sb="96" eb="98">
      <t>エンシュウ</t>
    </rPh>
    <rPh sb="100" eb="101">
      <t>ユ</t>
    </rPh>
    <phoneticPr fontId="1"/>
  </si>
  <si>
    <t>※　仮受消費税等と仮払消費税等を自動相殺するため</t>
    <rPh sb="2" eb="4">
      <t>カリウケ</t>
    </rPh>
    <rPh sb="4" eb="7">
      <t>ショウヒゼイ</t>
    </rPh>
    <rPh sb="7" eb="8">
      <t>ナド</t>
    </rPh>
    <rPh sb="9" eb="11">
      <t>カリバラ</t>
    </rPh>
    <rPh sb="11" eb="14">
      <t>ショウヒゼイ</t>
    </rPh>
    <rPh sb="14" eb="15">
      <t>ナド</t>
    </rPh>
    <rPh sb="16" eb="18">
      <t>ジドウ</t>
    </rPh>
    <rPh sb="18" eb="20">
      <t>ソウサイ</t>
    </rPh>
    <phoneticPr fontId="1"/>
  </si>
  <si>
    <t>　月次売上計画→予算仕訳より自動転記</t>
    <rPh sb="1" eb="3">
      <t>ゲツジ</t>
    </rPh>
    <rPh sb="3" eb="5">
      <t>ウリアゲ</t>
    </rPh>
    <rPh sb="5" eb="7">
      <t>ケイカク</t>
    </rPh>
    <rPh sb="8" eb="12">
      <t>ヨサンシワケ</t>
    </rPh>
    <rPh sb="14" eb="16">
      <t>ジドウ</t>
    </rPh>
    <rPh sb="16" eb="18">
      <t>テンキ</t>
    </rPh>
    <phoneticPr fontId="1"/>
  </si>
  <si>
    <t>演習の趣旨と利用方法</t>
    <rPh sb="0" eb="2">
      <t>エンシュウ</t>
    </rPh>
    <rPh sb="3" eb="5">
      <t>シュシ</t>
    </rPh>
    <rPh sb="6" eb="10">
      <t>リヨウホウホウ</t>
    </rPh>
    <phoneticPr fontId="1"/>
  </si>
  <si>
    <t>利用方法</t>
    <rPh sb="0" eb="4">
      <t>リヨウホウホウ</t>
    </rPh>
    <phoneticPr fontId="1"/>
  </si>
  <si>
    <r>
      <t>予算会計メルマガ　金曜テーマ　</t>
    </r>
    <r>
      <rPr>
        <b/>
        <sz val="22"/>
        <color theme="0"/>
        <rFont val="メイリオ"/>
        <family val="3"/>
        <charset val="128"/>
      </rPr>
      <t>予算会計学　解説＆演習編</t>
    </r>
    <rPh sb="0" eb="4">
      <t>ヨサンカイケイ</t>
    </rPh>
    <rPh sb="9" eb="11">
      <t>キンヨウ</t>
    </rPh>
    <phoneticPr fontId="1"/>
  </si>
  <si>
    <r>
      <t>この度、予算会計メルマガの新しいコンテンツとして、「予算会計学　解説＆演習編」をメルマガ会員の皆様にご提供させていただくことになりました。ご活用いただければ幸いに存じます。
ご利用にあたりまして、本演習の趣旨や利用方法について簡単にご案内させていただきます。
　　　　　　　　　　　　　　　　　　　　　　　　　　　　　</t>
    </r>
    <r>
      <rPr>
        <sz val="16"/>
        <color theme="1"/>
        <rFont val="UD デジタル 教科書体 NK-B"/>
        <family val="1"/>
        <charset val="128"/>
      </rPr>
      <t>予算会計</t>
    </r>
    <r>
      <rPr>
        <sz val="16"/>
        <color theme="1"/>
        <rFont val="UD デジタル 教科書体 N-B"/>
        <family val="1"/>
        <charset val="128"/>
      </rPr>
      <t>メルマガ主催　児玉厚</t>
    </r>
    <rPh sb="2" eb="3">
      <t>タビ</t>
    </rPh>
    <rPh sb="4" eb="8">
      <t>ヨサンカイケイ</t>
    </rPh>
    <rPh sb="13" eb="14">
      <t>アタラ</t>
    </rPh>
    <rPh sb="44" eb="46">
      <t>カイイン</t>
    </rPh>
    <rPh sb="47" eb="49">
      <t>ミナサマ</t>
    </rPh>
    <rPh sb="51" eb="53">
      <t>テイキョウ</t>
    </rPh>
    <rPh sb="70" eb="72">
      <t>カツヨウ</t>
    </rPh>
    <rPh sb="78" eb="79">
      <t>サイワ</t>
    </rPh>
    <rPh sb="81" eb="82">
      <t>ゾン</t>
    </rPh>
    <rPh sb="88" eb="90">
      <t>リヨウ</t>
    </rPh>
    <rPh sb="98" eb="101">
      <t>ホンエンシュウ</t>
    </rPh>
    <rPh sb="102" eb="104">
      <t>シュシ</t>
    </rPh>
    <rPh sb="105" eb="109">
      <t>リヨウホウホウ</t>
    </rPh>
    <rPh sb="113" eb="115">
      <t>カンタン</t>
    </rPh>
    <rPh sb="117" eb="119">
      <t>アンナイ</t>
    </rPh>
    <rPh sb="159" eb="161">
      <t>ヨサン</t>
    </rPh>
    <phoneticPr fontId="1"/>
  </si>
  <si>
    <r>
      <t>【解説】当期の４月～12月の実績_販売数量900個＋翌１～翌３月の見込数量300個＝1,200個（当期実績予想）…(1)
             当期の４月～12月の実績_売上高90,000千円+翌１月～翌3月の見込売上高30,000千円=120,000千円(当期着地予想売上高)…(2)
　　　　当期着地予想平均単価＝(2)÷(1)=@100千円…(3)   　次期の平均販売単価=(3)×（100%ー5%）=</t>
    </r>
    <r>
      <rPr>
        <b/>
        <sz val="14"/>
        <color rgb="FFFF0000"/>
        <rFont val="メイリオ"/>
        <family val="3"/>
        <charset val="128"/>
      </rPr>
      <t>@95千円</t>
    </r>
    <r>
      <rPr>
        <b/>
        <sz val="14"/>
        <color theme="1"/>
        <rFont val="メイリオ"/>
        <family val="3"/>
        <charset val="128"/>
      </rPr>
      <t>…(4)
             当期の平均販売数量=（1）÷12カ月＝100個…(5)        次期４月販売数量＝</t>
    </r>
    <r>
      <rPr>
        <b/>
        <sz val="14"/>
        <color rgb="FFFF0000"/>
        <rFont val="メイリオ"/>
        <family val="3"/>
        <charset val="128"/>
      </rPr>
      <t>100個</t>
    </r>
    <r>
      <rPr>
        <b/>
        <sz val="14"/>
        <color theme="1"/>
        <rFont val="メイリオ"/>
        <family val="3"/>
        <charset val="128"/>
      </rPr>
      <t>…(5)  次期５月販売数量＝(5)×（100%+10%）=</t>
    </r>
    <r>
      <rPr>
        <b/>
        <sz val="14"/>
        <color rgb="FFFF0000"/>
        <rFont val="メイリオ"/>
        <family val="3"/>
        <charset val="128"/>
      </rPr>
      <t>110個</t>
    </r>
    <r>
      <rPr>
        <b/>
        <sz val="14"/>
        <color theme="1"/>
        <rFont val="メイリオ"/>
        <family val="3"/>
        <charset val="128"/>
      </rPr>
      <t>…(6)
             次期６月販売数量＝(6)×（100%+10%）=</t>
    </r>
    <r>
      <rPr>
        <b/>
        <sz val="14"/>
        <color rgb="FFFF0000"/>
        <rFont val="メイリオ"/>
        <family val="3"/>
        <charset val="128"/>
      </rPr>
      <t>121個</t>
    </r>
    <r>
      <rPr>
        <b/>
        <sz val="14"/>
        <color theme="1"/>
        <rFont val="メイリオ"/>
        <family val="3"/>
        <charset val="128"/>
      </rPr>
      <t>…(7)　次期7月販売数量＝(7)×（100%+10%）=</t>
    </r>
    <r>
      <rPr>
        <b/>
        <sz val="14"/>
        <color rgb="FFFF0000"/>
        <rFont val="メイリオ"/>
        <family val="3"/>
        <charset val="128"/>
      </rPr>
      <t>133個</t>
    </r>
    <r>
      <rPr>
        <b/>
        <sz val="14"/>
        <color theme="1"/>
        <rFont val="メイリオ"/>
        <family val="3"/>
        <charset val="128"/>
      </rPr>
      <t>…(8)　
　　　　次期8月販売数量＝(8)×（100%+10%）=</t>
    </r>
    <r>
      <rPr>
        <b/>
        <sz val="14"/>
        <color rgb="FFFF0000"/>
        <rFont val="メイリオ"/>
        <family val="3"/>
        <charset val="128"/>
      </rPr>
      <t>146個</t>
    </r>
    <r>
      <rPr>
        <b/>
        <sz val="14"/>
        <color theme="1"/>
        <rFont val="メイリオ"/>
        <family val="3"/>
        <charset val="128"/>
      </rPr>
      <t>…(9)   次期9月販売数量＝(9)×（100%+10%）=</t>
    </r>
    <r>
      <rPr>
        <b/>
        <sz val="14"/>
        <color rgb="FFFF0000"/>
        <rFont val="メイリオ"/>
        <family val="3"/>
        <charset val="128"/>
      </rPr>
      <t>160個</t>
    </r>
    <r>
      <rPr>
        <b/>
        <sz val="14"/>
        <color theme="1"/>
        <rFont val="メイリオ"/>
        <family val="3"/>
        <charset val="128"/>
      </rPr>
      <t>…(10)  
　　　　次期10月販売数量＝(10)×（100%+10%）=</t>
    </r>
    <r>
      <rPr>
        <b/>
        <sz val="14"/>
        <color rgb="FFFF0000"/>
        <rFont val="メイリオ"/>
        <family val="3"/>
        <charset val="128"/>
      </rPr>
      <t>176個</t>
    </r>
    <r>
      <rPr>
        <b/>
        <sz val="14"/>
        <color theme="1"/>
        <rFont val="メイリオ"/>
        <family val="3"/>
        <charset val="128"/>
      </rPr>
      <t>…(11)  　次期11月販売数量＝(11)×（100%+10%）=</t>
    </r>
    <r>
      <rPr>
        <b/>
        <sz val="14"/>
        <color rgb="FFFF0000"/>
        <rFont val="メイリオ"/>
        <family val="3"/>
        <charset val="128"/>
      </rPr>
      <t>193個</t>
    </r>
    <r>
      <rPr>
        <b/>
        <sz val="14"/>
        <color theme="1"/>
        <rFont val="メイリオ"/>
        <family val="3"/>
        <charset val="128"/>
      </rPr>
      <t>…(12)  
　　　　次期12月販売数量＝(12)×（100%+10%）=</t>
    </r>
    <r>
      <rPr>
        <b/>
        <sz val="14"/>
        <color rgb="FFFF0000"/>
        <rFont val="メイリオ"/>
        <family val="3"/>
        <charset val="128"/>
      </rPr>
      <t>212個</t>
    </r>
    <r>
      <rPr>
        <b/>
        <sz val="14"/>
        <color theme="1"/>
        <rFont val="メイリオ"/>
        <family val="3"/>
        <charset val="128"/>
      </rPr>
      <t>…(13)  次期翌1月販売数量＝(13)×（100%+10%）=</t>
    </r>
    <r>
      <rPr>
        <b/>
        <sz val="14"/>
        <color rgb="FFFF0000"/>
        <rFont val="メイリオ"/>
        <family val="3"/>
        <charset val="128"/>
      </rPr>
      <t>233個</t>
    </r>
    <r>
      <rPr>
        <b/>
        <sz val="14"/>
        <color theme="1"/>
        <rFont val="メイリオ"/>
        <family val="3"/>
        <charset val="128"/>
      </rPr>
      <t>…(14)
         　次期翌2月販売数量＝(14)×（100%+10%）=</t>
    </r>
    <r>
      <rPr>
        <b/>
        <sz val="14"/>
        <color rgb="FFFF0000"/>
        <rFont val="メイリオ"/>
        <family val="3"/>
        <charset val="128"/>
      </rPr>
      <t>256個</t>
    </r>
    <r>
      <rPr>
        <b/>
        <sz val="14"/>
        <color theme="1"/>
        <rFont val="メイリオ"/>
        <family val="3"/>
        <charset val="128"/>
      </rPr>
      <t>…(15)  次期翌3月販売数量＝(15)×（100%+10%）=</t>
    </r>
    <r>
      <rPr>
        <b/>
        <sz val="14"/>
        <color rgb="FFFF0000"/>
        <rFont val="メイリオ"/>
        <family val="3"/>
        <charset val="128"/>
      </rPr>
      <t>281個</t>
    </r>
    <r>
      <rPr>
        <b/>
        <sz val="14"/>
        <color theme="1"/>
        <rFont val="メイリオ"/>
        <family val="3"/>
        <charset val="128"/>
      </rPr>
      <t>…(16)
            次期４月_売上高＝(4)</t>
    </r>
    <r>
      <rPr>
        <b/>
        <sz val="14"/>
        <color rgb="FFFF0000"/>
        <rFont val="メイリオ"/>
        <family val="3"/>
        <charset val="128"/>
      </rPr>
      <t>@95</t>
    </r>
    <r>
      <rPr>
        <b/>
        <sz val="14"/>
        <color theme="1"/>
        <rFont val="メイリオ"/>
        <family val="3"/>
        <charset val="128"/>
      </rPr>
      <t>千円×(5)</t>
    </r>
    <r>
      <rPr>
        <b/>
        <sz val="14"/>
        <color rgb="FFFF0000"/>
        <rFont val="メイリオ"/>
        <family val="3"/>
        <charset val="128"/>
      </rPr>
      <t>100個</t>
    </r>
    <r>
      <rPr>
        <b/>
        <sz val="14"/>
        <color theme="1"/>
        <rFont val="メイリオ"/>
        <family val="3"/>
        <charset val="128"/>
      </rPr>
      <t>＝</t>
    </r>
    <r>
      <rPr>
        <b/>
        <u val="double"/>
        <sz val="14"/>
        <color rgb="FFFF0000"/>
        <rFont val="メイリオ"/>
        <family val="3"/>
        <charset val="128"/>
      </rPr>
      <t>9,500千円</t>
    </r>
    <r>
      <rPr>
        <b/>
        <sz val="14"/>
        <color theme="1"/>
        <rFont val="メイリオ"/>
        <family val="3"/>
        <charset val="128"/>
      </rPr>
      <t>…</t>
    </r>
    <r>
      <rPr>
        <b/>
        <sz val="14"/>
        <color rgb="FFFF0000"/>
        <rFont val="メイリオ"/>
        <family val="3"/>
        <charset val="128"/>
      </rPr>
      <t xml:space="preserve">(17) </t>
    </r>
    <r>
      <rPr>
        <b/>
        <sz val="14"/>
        <color theme="1"/>
        <rFont val="メイリオ"/>
        <family val="3"/>
        <charset val="128"/>
      </rPr>
      <t>　次期５月_売上高＝(4)@95千円×(6)</t>
    </r>
    <r>
      <rPr>
        <b/>
        <sz val="14"/>
        <color rgb="FFFF0000"/>
        <rFont val="メイリオ"/>
        <family val="3"/>
        <charset val="128"/>
      </rPr>
      <t>110個</t>
    </r>
    <r>
      <rPr>
        <b/>
        <sz val="14"/>
        <color theme="1"/>
        <rFont val="メイリオ"/>
        <family val="3"/>
        <charset val="128"/>
      </rPr>
      <t>＝</t>
    </r>
    <r>
      <rPr>
        <b/>
        <u val="double"/>
        <sz val="14"/>
        <color rgb="FFFF0000"/>
        <rFont val="メイリオ"/>
        <family val="3"/>
        <charset val="128"/>
      </rPr>
      <t>10,450千円</t>
    </r>
    <r>
      <rPr>
        <b/>
        <sz val="14"/>
        <color theme="1"/>
        <rFont val="メイリオ"/>
        <family val="3"/>
        <charset val="128"/>
      </rPr>
      <t>…(18)
            次期 6 月_売上高＝(4)@95千円×(7)</t>
    </r>
    <r>
      <rPr>
        <b/>
        <sz val="14"/>
        <color rgb="FFFF0000"/>
        <rFont val="メイリオ"/>
        <family val="3"/>
        <charset val="128"/>
      </rPr>
      <t>121個</t>
    </r>
    <r>
      <rPr>
        <b/>
        <sz val="14"/>
        <color theme="1"/>
        <rFont val="メイリオ"/>
        <family val="3"/>
        <charset val="128"/>
      </rPr>
      <t>＝</t>
    </r>
    <r>
      <rPr>
        <b/>
        <u val="double"/>
        <sz val="14"/>
        <color rgb="FFFF0000"/>
        <rFont val="メイリオ"/>
        <family val="3"/>
        <charset val="128"/>
      </rPr>
      <t>11,495千円</t>
    </r>
    <r>
      <rPr>
        <b/>
        <sz val="14"/>
        <color theme="1"/>
        <rFont val="メイリオ"/>
        <family val="3"/>
        <charset val="128"/>
      </rPr>
      <t>…(19)   次期 7月_売上高＝(4)@95千円×(8)</t>
    </r>
    <r>
      <rPr>
        <b/>
        <sz val="14"/>
        <color rgb="FFFF0000"/>
        <rFont val="メイリオ"/>
        <family val="3"/>
        <charset val="128"/>
      </rPr>
      <t>133個</t>
    </r>
    <r>
      <rPr>
        <b/>
        <sz val="14"/>
        <color theme="1"/>
        <rFont val="メイリオ"/>
        <family val="3"/>
        <charset val="128"/>
      </rPr>
      <t>＝</t>
    </r>
    <r>
      <rPr>
        <b/>
        <u val="double"/>
        <sz val="14"/>
        <color rgb="FFFF0000"/>
        <rFont val="メイリオ"/>
        <family val="3"/>
        <charset val="128"/>
      </rPr>
      <t>12,635千円</t>
    </r>
    <r>
      <rPr>
        <b/>
        <sz val="14"/>
        <color theme="1"/>
        <rFont val="メイリオ"/>
        <family val="3"/>
        <charset val="128"/>
      </rPr>
      <t>…(20)
            次期 8月_売上高＝(4)@95千円×(9)</t>
    </r>
    <r>
      <rPr>
        <b/>
        <sz val="14"/>
        <color rgb="FFFF0000"/>
        <rFont val="メイリオ"/>
        <family val="3"/>
        <charset val="128"/>
      </rPr>
      <t>146個</t>
    </r>
    <r>
      <rPr>
        <b/>
        <sz val="14"/>
        <color theme="1"/>
        <rFont val="メイリオ"/>
        <family val="3"/>
        <charset val="128"/>
      </rPr>
      <t>＝</t>
    </r>
    <r>
      <rPr>
        <b/>
        <u val="double"/>
        <sz val="14"/>
        <color rgb="FFFF0000"/>
        <rFont val="メイリオ"/>
        <family val="3"/>
        <charset val="128"/>
      </rPr>
      <t>13,870千円</t>
    </r>
    <r>
      <rPr>
        <b/>
        <sz val="14"/>
        <color theme="1"/>
        <rFont val="メイリオ"/>
        <family val="3"/>
        <charset val="128"/>
      </rPr>
      <t>…(21)    次期 9月_売上高＝(4)@95千円×(10)</t>
    </r>
    <r>
      <rPr>
        <b/>
        <sz val="14"/>
        <color rgb="FFFF0000"/>
        <rFont val="メイリオ"/>
        <family val="3"/>
        <charset val="128"/>
      </rPr>
      <t>160個</t>
    </r>
    <r>
      <rPr>
        <b/>
        <sz val="14"/>
        <color theme="1"/>
        <rFont val="メイリオ"/>
        <family val="3"/>
        <charset val="128"/>
      </rPr>
      <t>＝</t>
    </r>
    <r>
      <rPr>
        <b/>
        <u val="double"/>
        <sz val="14"/>
        <color rgb="FFFF0000"/>
        <rFont val="メイリオ"/>
        <family val="3"/>
        <charset val="128"/>
      </rPr>
      <t>15,200千円</t>
    </r>
    <r>
      <rPr>
        <b/>
        <sz val="14"/>
        <color theme="1"/>
        <rFont val="メイリオ"/>
        <family val="3"/>
        <charset val="128"/>
      </rPr>
      <t>…(22)
            次期 10月_売上高＝(4)@95千円×(11)</t>
    </r>
    <r>
      <rPr>
        <b/>
        <sz val="14"/>
        <color rgb="FFFF0000"/>
        <rFont val="メイリオ"/>
        <family val="3"/>
        <charset val="128"/>
      </rPr>
      <t>176個</t>
    </r>
    <r>
      <rPr>
        <b/>
        <sz val="14"/>
        <color theme="1"/>
        <rFont val="メイリオ"/>
        <family val="3"/>
        <charset val="128"/>
      </rPr>
      <t>＝</t>
    </r>
    <r>
      <rPr>
        <b/>
        <u val="double"/>
        <sz val="14"/>
        <color rgb="FFFF0000"/>
        <rFont val="メイリオ"/>
        <family val="3"/>
        <charset val="128"/>
      </rPr>
      <t>16,720千円</t>
    </r>
    <r>
      <rPr>
        <b/>
        <sz val="14"/>
        <color theme="1"/>
        <rFont val="メイリオ"/>
        <family val="3"/>
        <charset val="128"/>
      </rPr>
      <t>…(23)  次期 11月_売上高＝(4)@95千円×(12)</t>
    </r>
    <r>
      <rPr>
        <b/>
        <sz val="14"/>
        <color rgb="FFFF0000"/>
        <rFont val="メイリオ"/>
        <family val="3"/>
        <charset val="128"/>
      </rPr>
      <t>193個</t>
    </r>
    <r>
      <rPr>
        <b/>
        <sz val="14"/>
        <color theme="1"/>
        <rFont val="メイリオ"/>
        <family val="3"/>
        <charset val="128"/>
      </rPr>
      <t>＝</t>
    </r>
    <r>
      <rPr>
        <b/>
        <u val="double"/>
        <sz val="14"/>
        <color rgb="FFFF0000"/>
        <rFont val="メイリオ"/>
        <family val="3"/>
        <charset val="128"/>
      </rPr>
      <t>18,335千円</t>
    </r>
    <r>
      <rPr>
        <b/>
        <sz val="14"/>
        <color theme="1"/>
        <rFont val="メイリオ"/>
        <family val="3"/>
        <charset val="128"/>
      </rPr>
      <t>…(24)   
            次期 12月_売上高＝(4)@95千円×(13)</t>
    </r>
    <r>
      <rPr>
        <b/>
        <sz val="14"/>
        <color rgb="FFFF0000"/>
        <rFont val="メイリオ"/>
        <family val="3"/>
        <charset val="128"/>
      </rPr>
      <t>212</t>
    </r>
    <r>
      <rPr>
        <b/>
        <sz val="14"/>
        <color theme="1"/>
        <rFont val="メイリオ"/>
        <family val="3"/>
        <charset val="128"/>
      </rPr>
      <t>個＝</t>
    </r>
    <r>
      <rPr>
        <b/>
        <u val="double"/>
        <sz val="14"/>
        <color rgb="FFFF0000"/>
        <rFont val="メイリオ"/>
        <family val="3"/>
        <charset val="128"/>
      </rPr>
      <t>20,140千円</t>
    </r>
    <r>
      <rPr>
        <b/>
        <sz val="14"/>
        <color theme="1"/>
        <rFont val="メイリオ"/>
        <family val="3"/>
        <charset val="128"/>
      </rPr>
      <t>…(25)  次期 翌1月_売上高＝(4)@95千円×(14)</t>
    </r>
    <r>
      <rPr>
        <b/>
        <sz val="14"/>
        <color rgb="FFFF0000"/>
        <rFont val="メイリオ"/>
        <family val="3"/>
        <charset val="128"/>
      </rPr>
      <t>233</t>
    </r>
    <r>
      <rPr>
        <b/>
        <sz val="14"/>
        <color theme="1"/>
        <rFont val="メイリオ"/>
        <family val="3"/>
        <charset val="128"/>
      </rPr>
      <t>個＝</t>
    </r>
    <r>
      <rPr>
        <b/>
        <u val="double"/>
        <sz val="14"/>
        <color rgb="FFFF0000"/>
        <rFont val="メイリオ"/>
        <family val="3"/>
        <charset val="128"/>
      </rPr>
      <t>22,135千円</t>
    </r>
    <r>
      <rPr>
        <b/>
        <sz val="14"/>
        <color theme="1"/>
        <rFont val="メイリオ"/>
        <family val="3"/>
        <charset val="128"/>
      </rPr>
      <t>…(26) 　
            次期 翌2月_売上高＝(4)@95千円×(15)</t>
    </r>
    <r>
      <rPr>
        <b/>
        <sz val="14"/>
        <color rgb="FFFF0000"/>
        <rFont val="メイリオ"/>
        <family val="3"/>
        <charset val="128"/>
      </rPr>
      <t>256</t>
    </r>
    <r>
      <rPr>
        <b/>
        <sz val="14"/>
        <color theme="1"/>
        <rFont val="メイリオ"/>
        <family val="3"/>
        <charset val="128"/>
      </rPr>
      <t>個＝</t>
    </r>
    <r>
      <rPr>
        <b/>
        <u val="double"/>
        <sz val="14"/>
        <color rgb="FFFF0000"/>
        <rFont val="メイリオ"/>
        <family val="3"/>
        <charset val="128"/>
      </rPr>
      <t>24,320千円</t>
    </r>
    <r>
      <rPr>
        <b/>
        <sz val="14"/>
        <color theme="1"/>
        <rFont val="メイリオ"/>
        <family val="3"/>
        <charset val="128"/>
      </rPr>
      <t>…(27) 次期 翌3月_売上高＝(4)@95千円×(16)</t>
    </r>
    <r>
      <rPr>
        <b/>
        <sz val="14"/>
        <color rgb="FFFF0000"/>
        <rFont val="メイリオ"/>
        <family val="3"/>
        <charset val="128"/>
      </rPr>
      <t>281</t>
    </r>
    <r>
      <rPr>
        <b/>
        <sz val="14"/>
        <color theme="1"/>
        <rFont val="メイリオ"/>
        <family val="3"/>
        <charset val="128"/>
      </rPr>
      <t>個＝</t>
    </r>
    <r>
      <rPr>
        <b/>
        <u val="double"/>
        <sz val="14"/>
        <color rgb="FFFF0000"/>
        <rFont val="メイリオ"/>
        <family val="3"/>
        <charset val="128"/>
      </rPr>
      <t>26,695千円</t>
    </r>
    <r>
      <rPr>
        <b/>
        <sz val="14"/>
        <color theme="1"/>
        <rFont val="メイリオ"/>
        <family val="3"/>
        <charset val="128"/>
      </rPr>
      <t>…(28) 　
           上記(17)～(28)をEXCELPLの売上計画の入力画面に入力し、上期累計・下期累計・通期累計を計算・記入する。　
　　　【検証】201,495千円÷＠95千円＝2,121個　12カ月の販売個数合計と一致している。　　　　　　　　　　　　　　　</t>
    </r>
    <rPh sb="1" eb="3">
      <t>カイセツ</t>
    </rPh>
    <rPh sb="4" eb="6">
      <t>トウキ</t>
    </rPh>
    <rPh sb="8" eb="9">
      <t>ツキ</t>
    </rPh>
    <rPh sb="12" eb="13">
      <t>ツキ</t>
    </rPh>
    <rPh sb="14" eb="16">
      <t>ジッセキ</t>
    </rPh>
    <rPh sb="17" eb="21">
      <t>ハンバイスウリョウ</t>
    </rPh>
    <rPh sb="24" eb="25">
      <t>コ</t>
    </rPh>
    <rPh sb="26" eb="27">
      <t>ヨク</t>
    </rPh>
    <rPh sb="29" eb="30">
      <t>ヨク</t>
    </rPh>
    <rPh sb="31" eb="32">
      <t>ツキ</t>
    </rPh>
    <rPh sb="33" eb="35">
      <t>ミコ</t>
    </rPh>
    <rPh sb="35" eb="37">
      <t>スウリョウ</t>
    </rPh>
    <rPh sb="40" eb="41">
      <t>コ</t>
    </rPh>
    <rPh sb="47" eb="48">
      <t>コ</t>
    </rPh>
    <rPh sb="49" eb="51">
      <t>トウキ</t>
    </rPh>
    <rPh sb="51" eb="53">
      <t>ジッセキ</t>
    </rPh>
    <rPh sb="53" eb="55">
      <t>ヨソウ</t>
    </rPh>
    <rPh sb="87" eb="90">
      <t>ウリアゲダカ</t>
    </rPh>
    <rPh sb="96" eb="98">
      <t>センエン</t>
    </rPh>
    <rPh sb="99" eb="100">
      <t>ヨク</t>
    </rPh>
    <rPh sb="101" eb="102">
      <t>ツキ</t>
    </rPh>
    <rPh sb="103" eb="104">
      <t>ヨク</t>
    </rPh>
    <rPh sb="105" eb="106">
      <t>ツキ</t>
    </rPh>
    <rPh sb="107" eb="109">
      <t>ミコ</t>
    </rPh>
    <rPh sb="109" eb="112">
      <t>ウリアゲダカ</t>
    </rPh>
    <rPh sb="118" eb="120">
      <t>センエン</t>
    </rPh>
    <rPh sb="128" eb="130">
      <t>センエン</t>
    </rPh>
    <rPh sb="131" eb="135">
      <t>トウキチャクチ</t>
    </rPh>
    <rPh sb="135" eb="137">
      <t>ヨソウ</t>
    </rPh>
    <rPh sb="137" eb="140">
      <t>ウリアゲダカ</t>
    </rPh>
    <rPh sb="150" eb="152">
      <t>トウキ</t>
    </rPh>
    <rPh sb="152" eb="154">
      <t>チャクチ</t>
    </rPh>
    <rPh sb="154" eb="156">
      <t>ヨソウ</t>
    </rPh>
    <rPh sb="156" eb="160">
      <t>ヘイキンタンカ</t>
    </rPh>
    <rPh sb="173" eb="175">
      <t>センエン</t>
    </rPh>
    <rPh sb="183" eb="185">
      <t>ジキ</t>
    </rPh>
    <rPh sb="186" eb="188">
      <t>ヘイキン</t>
    </rPh>
    <rPh sb="188" eb="192">
      <t>ハンバイタンカ</t>
    </rPh>
    <rPh sb="210" eb="212">
      <t>センエン</t>
    </rPh>
    <rPh sb="230" eb="232">
      <t>トウキ</t>
    </rPh>
    <rPh sb="233" eb="235">
      <t>ヘイキン</t>
    </rPh>
    <rPh sb="235" eb="239">
      <t>ハンバイスウリョウ</t>
    </rPh>
    <rPh sb="247" eb="248">
      <t>ツキ</t>
    </rPh>
    <rPh sb="252" eb="253">
      <t>コ</t>
    </rPh>
    <rPh sb="265" eb="267">
      <t>ジキ</t>
    </rPh>
    <rPh sb="268" eb="269">
      <t>ツキ</t>
    </rPh>
    <rPh sb="269" eb="273">
      <t>ハンバイスウリョウ</t>
    </rPh>
    <rPh sb="277" eb="278">
      <t>コ</t>
    </rPh>
    <rPh sb="284" eb="286">
      <t>ジキ</t>
    </rPh>
    <rPh sb="287" eb="288">
      <t>ツキ</t>
    </rPh>
    <rPh sb="288" eb="292">
      <t>ハンバイスウリョウ</t>
    </rPh>
    <rPh sb="311" eb="312">
      <t>コ</t>
    </rPh>
    <rPh sb="330" eb="332">
      <t>ジキ</t>
    </rPh>
    <rPh sb="333" eb="334">
      <t>ツキ</t>
    </rPh>
    <rPh sb="334" eb="338">
      <t>ハンバイスウリョウ</t>
    </rPh>
    <rPh sb="594" eb="595">
      <t>ヨク</t>
    </rPh>
    <rPh sb="640" eb="641">
      <t>ヨク</t>
    </rPh>
    <rPh sb="677" eb="678">
      <t>ヨク</t>
    </rPh>
    <rPh sb="728" eb="729">
      <t>ツキ</t>
    </rPh>
    <rPh sb="730" eb="733">
      <t>ウリアゲダカ</t>
    </rPh>
    <rPh sb="740" eb="742">
      <t>センエン</t>
    </rPh>
    <rPh sb="749" eb="750">
      <t>コ</t>
    </rPh>
    <rPh sb="756" eb="758">
      <t>センエン</t>
    </rPh>
    <rPh sb="1161" eb="1162">
      <t>ヨク</t>
    </rPh>
    <rPh sb="1334" eb="1336">
      <t>ウリアゲ</t>
    </rPh>
    <rPh sb="1336" eb="1338">
      <t>ケイカク</t>
    </rPh>
    <rPh sb="1339" eb="1343">
      <t>ニュウリョクガメン</t>
    </rPh>
    <rPh sb="1344" eb="1346">
      <t>ニュウリョク</t>
    </rPh>
    <rPh sb="1348" eb="1350">
      <t>カミキ</t>
    </rPh>
    <rPh sb="1350" eb="1352">
      <t>ルイケイ</t>
    </rPh>
    <rPh sb="1353" eb="1355">
      <t>シモキ</t>
    </rPh>
    <rPh sb="1355" eb="1357">
      <t>ルイケイ</t>
    </rPh>
    <rPh sb="1358" eb="1360">
      <t>ツウキ</t>
    </rPh>
    <rPh sb="1360" eb="1362">
      <t>ルイケイ</t>
    </rPh>
    <rPh sb="1363" eb="1365">
      <t>ケイサン</t>
    </rPh>
    <rPh sb="1366" eb="1368">
      <t>キニュウ</t>
    </rPh>
    <phoneticPr fontId="1"/>
  </si>
  <si>
    <t>【解説】 タブ①の入力画面【１】をそのまま、タブ②の出力画面【２】へ転記する。</t>
    <rPh sb="1" eb="3">
      <t>カイセツ</t>
    </rPh>
    <rPh sb="9" eb="13">
      <t>ニュウリョクガメン</t>
    </rPh>
    <rPh sb="26" eb="28">
      <t>シュツリョク</t>
    </rPh>
    <rPh sb="28" eb="30">
      <t>ガメン</t>
    </rPh>
    <rPh sb="34" eb="36">
      <t>テンキ</t>
    </rPh>
    <phoneticPr fontId="1"/>
  </si>
  <si>
    <t>第１問_全社_GL科目別_月次売上計画（その１）</t>
    <rPh sb="0" eb="1">
      <t>ダイ</t>
    </rPh>
    <rPh sb="2" eb="3">
      <t>モン</t>
    </rPh>
    <phoneticPr fontId="1"/>
  </si>
  <si>
    <t>【問題】３月決算で単一製品を販売している。当期の４月～12月の実績は販売数量900個、売上高90,000千円。
　　　　　　翌１月～翌3月の見込数量300個、売上高30,000千円。
　　　　　　次期の平均販売単価は当期の平均販売単価の５％低下と仮定する。
　　　　　　当期の平均販売数量の月次平均を次期の４月とし、毎月10%増加すると仮定する。(端数切捨て)
  　　　　　上記より、下記の売上計画表の空欄へ記入しなさい。</t>
    <rPh sb="1" eb="3">
      <t>モンダイ</t>
    </rPh>
    <rPh sb="5" eb="6">
      <t>ツキ</t>
    </rPh>
    <rPh sb="6" eb="8">
      <t>ケッサン</t>
    </rPh>
    <rPh sb="9" eb="11">
      <t>タンイツ</t>
    </rPh>
    <rPh sb="11" eb="13">
      <t>セイヒン</t>
    </rPh>
    <rPh sb="14" eb="16">
      <t>ハンバイ</t>
    </rPh>
    <rPh sb="21" eb="23">
      <t>トウキ</t>
    </rPh>
    <rPh sb="25" eb="26">
      <t>ツキ</t>
    </rPh>
    <rPh sb="29" eb="30">
      <t>ツキ</t>
    </rPh>
    <rPh sb="31" eb="33">
      <t>ジッセキ</t>
    </rPh>
    <rPh sb="34" eb="38">
      <t>ハンバイスウリョウ</t>
    </rPh>
    <rPh sb="41" eb="42">
      <t>コ</t>
    </rPh>
    <rPh sb="43" eb="46">
      <t>ウリアゲダカ</t>
    </rPh>
    <rPh sb="52" eb="54">
      <t>センエン</t>
    </rPh>
    <rPh sb="62" eb="63">
      <t>ヨク</t>
    </rPh>
    <rPh sb="64" eb="65">
      <t>ツキ</t>
    </rPh>
    <rPh sb="66" eb="67">
      <t>ヨク</t>
    </rPh>
    <rPh sb="68" eb="69">
      <t>ツキ</t>
    </rPh>
    <rPh sb="70" eb="72">
      <t>ミコ</t>
    </rPh>
    <rPh sb="72" eb="74">
      <t>スウリョウ</t>
    </rPh>
    <rPh sb="77" eb="78">
      <t>コ</t>
    </rPh>
    <rPh sb="79" eb="82">
      <t>ウリアゲダカ</t>
    </rPh>
    <rPh sb="88" eb="90">
      <t>センエン</t>
    </rPh>
    <rPh sb="98" eb="100">
      <t>ジキ</t>
    </rPh>
    <rPh sb="101" eb="103">
      <t>ヘイキン</t>
    </rPh>
    <rPh sb="103" eb="107">
      <t>ハンバイタンカ</t>
    </rPh>
    <rPh sb="108" eb="110">
      <t>トウキ</t>
    </rPh>
    <rPh sb="111" eb="115">
      <t>ヘイキンハンバイ</t>
    </rPh>
    <rPh sb="115" eb="117">
      <t>タンカ</t>
    </rPh>
    <rPh sb="120" eb="122">
      <t>テイカ</t>
    </rPh>
    <rPh sb="123" eb="125">
      <t>カテイ</t>
    </rPh>
    <rPh sb="135" eb="137">
      <t>トウキ</t>
    </rPh>
    <rPh sb="138" eb="140">
      <t>ヘイキン</t>
    </rPh>
    <rPh sb="140" eb="144">
      <t>ハンバイスウリョウ</t>
    </rPh>
    <rPh sb="145" eb="147">
      <t>ゲツジ</t>
    </rPh>
    <rPh sb="147" eb="149">
      <t>ヘイキン</t>
    </rPh>
    <rPh sb="150" eb="152">
      <t>ジキ</t>
    </rPh>
    <rPh sb="154" eb="155">
      <t>ツキ</t>
    </rPh>
    <rPh sb="158" eb="160">
      <t>マイツキ</t>
    </rPh>
    <rPh sb="163" eb="165">
      <t>ゾウカ</t>
    </rPh>
    <rPh sb="168" eb="170">
      <t>カテイ</t>
    </rPh>
    <rPh sb="174" eb="178">
      <t>ハスウキリス</t>
    </rPh>
    <rPh sb="188" eb="190">
      <t>ジョウキ</t>
    </rPh>
    <rPh sb="193" eb="195">
      <t>カキ</t>
    </rPh>
    <rPh sb="196" eb="198">
      <t>ウリアゲ</t>
    </rPh>
    <rPh sb="198" eb="200">
      <t>ケイカク</t>
    </rPh>
    <rPh sb="200" eb="201">
      <t>ヒョウ</t>
    </rPh>
    <rPh sb="202" eb="204">
      <t>クウラン</t>
    </rPh>
    <rPh sb="205" eb="207">
      <t>キニュウ</t>
    </rPh>
    <phoneticPr fontId="1"/>
  </si>
  <si>
    <t>予算会計システム【WEB入力画面】全社_GL科目別月次売上計画…【1】</t>
    <rPh sb="0" eb="2">
      <t>ヨサン</t>
    </rPh>
    <rPh sb="2" eb="4">
      <t>カイケイ</t>
    </rPh>
    <rPh sb="12" eb="14">
      <t>ニュウリョク</t>
    </rPh>
    <rPh sb="14" eb="16">
      <t>ガメン</t>
    </rPh>
    <rPh sb="17" eb="19">
      <t>ゼンシャ</t>
    </rPh>
    <rPh sb="22" eb="25">
      <t>カモクベツ</t>
    </rPh>
    <rPh sb="25" eb="27">
      <t>ゲツジ</t>
    </rPh>
    <rPh sb="27" eb="29">
      <t>ウリアゲ</t>
    </rPh>
    <rPh sb="29" eb="31">
      <t>ケイカク</t>
    </rPh>
    <phoneticPr fontId="1"/>
  </si>
  <si>
    <t>演習の趣旨</t>
    <phoneticPr fontId="1"/>
  </si>
  <si>
    <t>予算FS範囲</t>
    <rPh sb="0" eb="2">
      <t>ヨサン</t>
    </rPh>
    <rPh sb="4" eb="6">
      <t>ハンイ</t>
    </rPh>
    <phoneticPr fontId="1"/>
  </si>
  <si>
    <t>予算ＰＬのみ</t>
    <rPh sb="0" eb="2">
      <t>ヨサン</t>
    </rPh>
    <phoneticPr fontId="1"/>
  </si>
  <si>
    <t>仕訳形式</t>
    <rPh sb="0" eb="2">
      <t>シワケ</t>
    </rPh>
    <rPh sb="2" eb="4">
      <t>ケイシキ</t>
    </rPh>
    <phoneticPr fontId="1"/>
  </si>
  <si>
    <t>簡易PLベース仕訳</t>
    <rPh sb="0" eb="2">
      <t>カンイ</t>
    </rPh>
    <rPh sb="7" eb="9">
      <t>シワケ</t>
    </rPh>
    <phoneticPr fontId="1"/>
  </si>
  <si>
    <t>相手勘定＝損益仮勘定</t>
    <rPh sb="0" eb="2">
      <t>アイテ</t>
    </rPh>
    <rPh sb="2" eb="4">
      <t>カンジョウ</t>
    </rPh>
    <rPh sb="5" eb="7">
      <t>ソンエキ</t>
    </rPh>
    <rPh sb="7" eb="10">
      <t>カリカンジョウ</t>
    </rPh>
    <phoneticPr fontId="1"/>
  </si>
  <si>
    <t>省略</t>
    <rPh sb="0" eb="2">
      <t>ショウリャク</t>
    </rPh>
    <phoneticPr fontId="1"/>
  </si>
  <si>
    <t>省略</t>
    <rPh sb="0" eb="2">
      <t>ショウリャク</t>
    </rPh>
    <phoneticPr fontId="1"/>
  </si>
  <si>
    <t>PLベース</t>
    <phoneticPr fontId="1"/>
  </si>
  <si>
    <t>BS</t>
    <phoneticPr fontId="1"/>
  </si>
  <si>
    <t>非会計数値</t>
    <rPh sb="0" eb="3">
      <t>ヒカイケイ</t>
    </rPh>
    <rPh sb="3" eb="5">
      <t>スウチ</t>
    </rPh>
    <phoneticPr fontId="1"/>
  </si>
  <si>
    <t>計上</t>
    <rPh sb="0" eb="2">
      <t>ケイジョウ</t>
    </rPh>
    <phoneticPr fontId="1"/>
  </si>
  <si>
    <t>マスタ登録</t>
    <rPh sb="3" eb="5">
      <t>トウロク</t>
    </rPh>
    <phoneticPr fontId="1"/>
  </si>
  <si>
    <t>科目マスタ</t>
    <rPh sb="0" eb="2">
      <t>カモク</t>
    </rPh>
    <phoneticPr fontId="1"/>
  </si>
  <si>
    <t>①</t>
    <phoneticPr fontId="1"/>
  </si>
  <si>
    <t>ＢＳ科目</t>
    <rPh sb="2" eb="4">
      <t>カモク</t>
    </rPh>
    <phoneticPr fontId="1"/>
  </si>
  <si>
    <t>A</t>
    <phoneticPr fontId="1"/>
  </si>
  <si>
    <t>資産科目</t>
    <rPh sb="0" eb="2">
      <t>シサン</t>
    </rPh>
    <rPh sb="2" eb="4">
      <t>カモク</t>
    </rPh>
    <phoneticPr fontId="1"/>
  </si>
  <si>
    <t>Ｂ</t>
    <phoneticPr fontId="1"/>
  </si>
  <si>
    <t>負債科目</t>
    <rPh sb="0" eb="2">
      <t>フサイ</t>
    </rPh>
    <rPh sb="2" eb="4">
      <t>カモク</t>
    </rPh>
    <phoneticPr fontId="1"/>
  </si>
  <si>
    <t>Ｃ</t>
    <phoneticPr fontId="1"/>
  </si>
  <si>
    <t>純資産科目</t>
    <rPh sb="0" eb="3">
      <t>ジュンシサン</t>
    </rPh>
    <rPh sb="3" eb="5">
      <t>カモク</t>
    </rPh>
    <phoneticPr fontId="1"/>
  </si>
  <si>
    <t>②</t>
    <phoneticPr fontId="1"/>
  </si>
  <si>
    <t>ＰＬ科目</t>
    <rPh sb="2" eb="4">
      <t>カモク</t>
    </rPh>
    <phoneticPr fontId="1"/>
  </si>
  <si>
    <t>Ｄ</t>
    <phoneticPr fontId="1"/>
  </si>
  <si>
    <t>収益科目</t>
    <rPh sb="0" eb="2">
      <t>シュウエキ</t>
    </rPh>
    <rPh sb="2" eb="4">
      <t>カモク</t>
    </rPh>
    <phoneticPr fontId="1"/>
  </si>
  <si>
    <t>E</t>
    <phoneticPr fontId="1"/>
  </si>
  <si>
    <t>費用科目</t>
    <rPh sb="0" eb="2">
      <t>ヒヨウ</t>
    </rPh>
    <rPh sb="2" eb="4">
      <t>カモク</t>
    </rPh>
    <phoneticPr fontId="1"/>
  </si>
  <si>
    <t>損益仮勘定</t>
    <rPh sb="0" eb="2">
      <t>ソンエキ</t>
    </rPh>
    <rPh sb="2" eb="5">
      <t>カリカンジョウ</t>
    </rPh>
    <phoneticPr fontId="1"/>
  </si>
  <si>
    <t>会社区分</t>
    <rPh sb="0" eb="2">
      <t>カイシャ</t>
    </rPh>
    <rPh sb="2" eb="4">
      <t>クブン</t>
    </rPh>
    <phoneticPr fontId="1"/>
  </si>
  <si>
    <t>株式会社スリー・シー・コンサルティング</t>
    <rPh sb="0" eb="4">
      <t>カブシキガイシャ</t>
    </rPh>
    <phoneticPr fontId="1"/>
  </si>
  <si>
    <t>予算区分</t>
    <rPh sb="0" eb="2">
      <t>ヨサン</t>
    </rPh>
    <rPh sb="2" eb="4">
      <t>クブン</t>
    </rPh>
    <phoneticPr fontId="1"/>
  </si>
  <si>
    <t>予算作成</t>
    <rPh sb="0" eb="4">
      <t>ヨサンサクセイ</t>
    </rPh>
    <phoneticPr fontId="1"/>
  </si>
  <si>
    <t>決算期区分</t>
    <rPh sb="0" eb="3">
      <t>ケッサンキ</t>
    </rPh>
    <rPh sb="3" eb="5">
      <t>クブン</t>
    </rPh>
    <phoneticPr fontId="1"/>
  </si>
  <si>
    <t>第〇期　〇１年４月1日～〇２年３月31日</t>
    <rPh sb="0" eb="1">
      <t>ダイ</t>
    </rPh>
    <rPh sb="2" eb="3">
      <t>キ</t>
    </rPh>
    <rPh sb="6" eb="7">
      <t>ネン</t>
    </rPh>
    <rPh sb="8" eb="9">
      <t>ツキ</t>
    </rPh>
    <rPh sb="10" eb="11">
      <t>ニチ</t>
    </rPh>
    <rPh sb="14" eb="15">
      <t>ネン</t>
    </rPh>
    <rPh sb="16" eb="17">
      <t>ツキ</t>
    </rPh>
    <rPh sb="19" eb="20">
      <t>ニチ</t>
    </rPh>
    <phoneticPr fontId="1"/>
  </si>
  <si>
    <t>組織階層マスタ</t>
    <rPh sb="0" eb="2">
      <t>ソシキ</t>
    </rPh>
    <rPh sb="2" eb="4">
      <t>カイソウ</t>
    </rPh>
    <phoneticPr fontId="1"/>
  </si>
  <si>
    <t>全社</t>
    <rPh sb="0" eb="2">
      <t>ゼンシャ</t>
    </rPh>
    <phoneticPr fontId="1"/>
  </si>
  <si>
    <t>区分階層マスタ</t>
    <rPh sb="0" eb="2">
      <t>クブン</t>
    </rPh>
    <rPh sb="2" eb="4">
      <t>カイソウ</t>
    </rPh>
    <phoneticPr fontId="1"/>
  </si>
  <si>
    <t>決済条件等マスタ</t>
    <rPh sb="0" eb="4">
      <t>ケッサイジョウケン</t>
    </rPh>
    <rPh sb="4" eb="5">
      <t>ナド</t>
    </rPh>
    <phoneticPr fontId="1"/>
  </si>
  <si>
    <t>BS_損益仮勘定</t>
    <rPh sb="3" eb="5">
      <t>ソンエキ</t>
    </rPh>
    <rPh sb="5" eb="8">
      <t>カリカンジョウ</t>
    </rPh>
    <phoneticPr fontId="1"/>
  </si>
  <si>
    <t>①＝②　BS_損益仮勘定</t>
    <rPh sb="7" eb="9">
      <t>ソンエキ</t>
    </rPh>
    <rPh sb="9" eb="12">
      <t>カリカンジョウ</t>
    </rPh>
    <phoneticPr fontId="1"/>
  </si>
  <si>
    <t>予算ＦＳ範囲はPLのみなので、相手勘定をBS暫定科目の損益仮勘定を用いる損益ベースの簡易仕訳を登録する。</t>
    <rPh sb="0" eb="2">
      <t>ヨサン</t>
    </rPh>
    <rPh sb="4" eb="6">
      <t>ハンイ</t>
    </rPh>
    <rPh sb="15" eb="19">
      <t>アイテカンジョウ</t>
    </rPh>
    <rPh sb="22" eb="26">
      <t>ザンテイカモク</t>
    </rPh>
    <rPh sb="27" eb="29">
      <t>ソンエキ</t>
    </rPh>
    <rPh sb="29" eb="32">
      <t>カリカンジョウ</t>
    </rPh>
    <rPh sb="33" eb="34">
      <t>モチ</t>
    </rPh>
    <rPh sb="36" eb="38">
      <t>ソンエキ</t>
    </rPh>
    <rPh sb="42" eb="44">
      <t>カンイ</t>
    </rPh>
    <rPh sb="44" eb="46">
      <t>シワケ</t>
    </rPh>
    <rPh sb="47" eb="49">
      <t>トウロク</t>
    </rPh>
    <phoneticPr fontId="1"/>
  </si>
  <si>
    <t>【①EXCEL予算実務】</t>
    <rPh sb="7" eb="9">
      <t>ヨサン</t>
    </rPh>
    <rPh sb="9" eb="11">
      <t>ジツム</t>
    </rPh>
    <phoneticPr fontId="1"/>
  </si>
  <si>
    <t>②予算会計システム</t>
    <rPh sb="1" eb="5">
      <t>ヨサンカイケイ</t>
    </rPh>
    <phoneticPr fontId="1"/>
  </si>
  <si>
    <t>該当なし</t>
    <rPh sb="0" eb="2">
      <t>ガイトウ</t>
    </rPh>
    <phoneticPr fontId="1"/>
  </si>
  <si>
    <t>NO</t>
    <phoneticPr fontId="1"/>
  </si>
  <si>
    <t>①</t>
    <phoneticPr fontId="1"/>
  </si>
  <si>
    <t>NO</t>
    <phoneticPr fontId="1"/>
  </si>
  <si>
    <t>【問題】３月決算で単一製品を販売している。当期の４月～12月の実績は販売数量900個、売上高90,000千円。
　　　　当期の翌１月～翌3月は、見込数量300個、見込売上高30,000千円を予想している。
　　　　次期の平均販売単価は当期の平均販売単価の５％低下と仮定する。
　　　　当期の平均販売数量の月次平均を次期の４月とし、毎月10%増加すると仮定する。(端数切捨て)
  　　　上記より、下記の売上計画表の空欄へ記入しなさい。</t>
    <rPh sb="1" eb="3">
      <t>モンダイ</t>
    </rPh>
    <rPh sb="5" eb="6">
      <t>ツキ</t>
    </rPh>
    <rPh sb="6" eb="8">
      <t>ケッサン</t>
    </rPh>
    <rPh sb="9" eb="11">
      <t>タンイツ</t>
    </rPh>
    <rPh sb="11" eb="13">
      <t>セイヒン</t>
    </rPh>
    <rPh sb="14" eb="16">
      <t>ハンバイ</t>
    </rPh>
    <rPh sb="21" eb="23">
      <t>トウキ</t>
    </rPh>
    <rPh sb="25" eb="26">
      <t>ツキ</t>
    </rPh>
    <rPh sb="29" eb="30">
      <t>ツキ</t>
    </rPh>
    <rPh sb="31" eb="33">
      <t>ジッセキ</t>
    </rPh>
    <rPh sb="34" eb="38">
      <t>ハンバイスウリョウ</t>
    </rPh>
    <rPh sb="41" eb="42">
      <t>コ</t>
    </rPh>
    <rPh sb="43" eb="46">
      <t>ウリアゲダカ</t>
    </rPh>
    <rPh sb="52" eb="54">
      <t>センエン</t>
    </rPh>
    <rPh sb="60" eb="62">
      <t>トウキ</t>
    </rPh>
    <rPh sb="63" eb="64">
      <t>ヨク</t>
    </rPh>
    <rPh sb="65" eb="66">
      <t>ツキ</t>
    </rPh>
    <rPh sb="67" eb="68">
      <t>ヨク</t>
    </rPh>
    <rPh sb="69" eb="70">
      <t>ツキ</t>
    </rPh>
    <rPh sb="72" eb="74">
      <t>ミコ</t>
    </rPh>
    <rPh sb="74" eb="76">
      <t>スウリョウ</t>
    </rPh>
    <rPh sb="79" eb="80">
      <t>コ</t>
    </rPh>
    <rPh sb="81" eb="83">
      <t>ミコ</t>
    </rPh>
    <rPh sb="83" eb="86">
      <t>ウリアゲダカ</t>
    </rPh>
    <rPh sb="92" eb="94">
      <t>センエン</t>
    </rPh>
    <rPh sb="95" eb="97">
      <t>ヨソウ</t>
    </rPh>
    <rPh sb="107" eb="109">
      <t>ジキ</t>
    </rPh>
    <rPh sb="110" eb="112">
      <t>ヘイキン</t>
    </rPh>
    <rPh sb="112" eb="116">
      <t>ハンバイタンカ</t>
    </rPh>
    <rPh sb="117" eb="119">
      <t>トウキ</t>
    </rPh>
    <rPh sb="120" eb="124">
      <t>ヘイキンハンバイ</t>
    </rPh>
    <rPh sb="124" eb="126">
      <t>タンカ</t>
    </rPh>
    <rPh sb="129" eb="131">
      <t>テイカ</t>
    </rPh>
    <rPh sb="132" eb="134">
      <t>カテイ</t>
    </rPh>
    <rPh sb="142" eb="144">
      <t>トウキ</t>
    </rPh>
    <rPh sb="145" eb="147">
      <t>ヘイキン</t>
    </rPh>
    <rPh sb="147" eb="151">
      <t>ハンバイスウリョウ</t>
    </rPh>
    <rPh sb="152" eb="154">
      <t>ゲツジ</t>
    </rPh>
    <rPh sb="154" eb="156">
      <t>ヘイキン</t>
    </rPh>
    <rPh sb="157" eb="159">
      <t>ジキ</t>
    </rPh>
    <rPh sb="161" eb="162">
      <t>ツキ</t>
    </rPh>
    <rPh sb="165" eb="167">
      <t>マイツキ</t>
    </rPh>
    <rPh sb="170" eb="172">
      <t>ゾウカ</t>
    </rPh>
    <rPh sb="175" eb="177">
      <t>カテイ</t>
    </rPh>
    <rPh sb="181" eb="185">
      <t>ハスウキリス</t>
    </rPh>
    <rPh sb="193" eb="195">
      <t>ジョウキ</t>
    </rPh>
    <rPh sb="198" eb="200">
      <t>カキ</t>
    </rPh>
    <rPh sb="201" eb="203">
      <t>ウリアゲ</t>
    </rPh>
    <rPh sb="203" eb="205">
      <t>ケイカク</t>
    </rPh>
    <rPh sb="205" eb="206">
      <t>ヒョウ</t>
    </rPh>
    <rPh sb="207" eb="209">
      <t>クウラン</t>
    </rPh>
    <rPh sb="210" eb="212">
      <t>キニュウ</t>
    </rPh>
    <phoneticPr fontId="1"/>
  </si>
  <si>
    <r>
      <t>【解説】当期の４月～12月の実績_販売数量900個＋翌１～翌３月の見込数量300個＝1,200個（当期実績予想）…(1)
             当期の４月～12月の実績_売上高90,000千円+翌１月～翌3月の見込売上高30,000千円=120,000千円(当期着地予想売上高)…(2)
　　　　当期着地予想平均単価＝(2)÷(1)=@100千円…(3)   　次期の平均販売単価=(3)×（100%ー5%）=</t>
    </r>
    <r>
      <rPr>
        <b/>
        <sz val="14"/>
        <color rgb="FFFF0000"/>
        <rFont val="メイリオ"/>
        <family val="3"/>
        <charset val="128"/>
      </rPr>
      <t>@95千円</t>
    </r>
    <r>
      <rPr>
        <b/>
        <sz val="14"/>
        <color theme="1"/>
        <rFont val="メイリオ"/>
        <family val="3"/>
        <charset val="128"/>
      </rPr>
      <t>…(4)
             当期の平均販売数量=（1）÷12カ月＝100個…(5)        次期４月販売数量＝</t>
    </r>
    <r>
      <rPr>
        <b/>
        <sz val="14"/>
        <color rgb="FFFF0000"/>
        <rFont val="メイリオ"/>
        <family val="3"/>
        <charset val="128"/>
      </rPr>
      <t>100個</t>
    </r>
    <r>
      <rPr>
        <b/>
        <sz val="14"/>
        <color theme="1"/>
        <rFont val="メイリオ"/>
        <family val="3"/>
        <charset val="128"/>
      </rPr>
      <t>…(5)  次期５月販売数量＝(5)×（100%+10%）=</t>
    </r>
    <r>
      <rPr>
        <b/>
        <sz val="14"/>
        <color rgb="FFFF0000"/>
        <rFont val="メイリオ"/>
        <family val="3"/>
        <charset val="128"/>
      </rPr>
      <t>110個</t>
    </r>
    <r>
      <rPr>
        <b/>
        <sz val="14"/>
        <color theme="1"/>
        <rFont val="メイリオ"/>
        <family val="3"/>
        <charset val="128"/>
      </rPr>
      <t>…(6)
             次期６月販売数量＝(6)×（100%+10%）=</t>
    </r>
    <r>
      <rPr>
        <b/>
        <sz val="14"/>
        <color rgb="FFFF0000"/>
        <rFont val="メイリオ"/>
        <family val="3"/>
        <charset val="128"/>
      </rPr>
      <t>121個</t>
    </r>
    <r>
      <rPr>
        <b/>
        <sz val="14"/>
        <color theme="1"/>
        <rFont val="メイリオ"/>
        <family val="3"/>
        <charset val="128"/>
      </rPr>
      <t>…(7)　次期7月販売数量＝(7)×（100%+10%）=</t>
    </r>
    <r>
      <rPr>
        <b/>
        <sz val="14"/>
        <color rgb="FFFF0000"/>
        <rFont val="メイリオ"/>
        <family val="3"/>
        <charset val="128"/>
      </rPr>
      <t>133個</t>
    </r>
    <r>
      <rPr>
        <b/>
        <sz val="14"/>
        <color theme="1"/>
        <rFont val="メイリオ"/>
        <family val="3"/>
        <charset val="128"/>
      </rPr>
      <t>…(8)　
　　　　次期8月販売数量＝(8)×（100%+10%）=</t>
    </r>
    <r>
      <rPr>
        <b/>
        <sz val="14"/>
        <color rgb="FFFF0000"/>
        <rFont val="メイリオ"/>
        <family val="3"/>
        <charset val="128"/>
      </rPr>
      <t>146個</t>
    </r>
    <r>
      <rPr>
        <b/>
        <sz val="14"/>
        <color theme="1"/>
        <rFont val="メイリオ"/>
        <family val="3"/>
        <charset val="128"/>
      </rPr>
      <t>…(9)   次期9月販売数量＝(9)×（100%+10%）=</t>
    </r>
    <r>
      <rPr>
        <b/>
        <sz val="14"/>
        <color rgb="FFFF0000"/>
        <rFont val="メイリオ"/>
        <family val="3"/>
        <charset val="128"/>
      </rPr>
      <t>160個</t>
    </r>
    <r>
      <rPr>
        <b/>
        <sz val="14"/>
        <color theme="1"/>
        <rFont val="メイリオ"/>
        <family val="3"/>
        <charset val="128"/>
      </rPr>
      <t>…(10)  
　　　　次期10月販売数量＝(10)×（100%+10%）=</t>
    </r>
    <r>
      <rPr>
        <b/>
        <sz val="14"/>
        <color rgb="FFFF0000"/>
        <rFont val="メイリオ"/>
        <family val="3"/>
        <charset val="128"/>
      </rPr>
      <t>176個</t>
    </r>
    <r>
      <rPr>
        <b/>
        <sz val="14"/>
        <color theme="1"/>
        <rFont val="メイリオ"/>
        <family val="3"/>
        <charset val="128"/>
      </rPr>
      <t>…(11)  　次期11月販売数量＝(11)×（100%+10%）=</t>
    </r>
    <r>
      <rPr>
        <b/>
        <sz val="14"/>
        <color rgb="FFFF0000"/>
        <rFont val="メイリオ"/>
        <family val="3"/>
        <charset val="128"/>
      </rPr>
      <t>193個</t>
    </r>
    <r>
      <rPr>
        <b/>
        <sz val="14"/>
        <color theme="1"/>
        <rFont val="メイリオ"/>
        <family val="3"/>
        <charset val="128"/>
      </rPr>
      <t>…(12)  
　　　　次期12月販売数量＝(12)×（100%+10%）=</t>
    </r>
    <r>
      <rPr>
        <b/>
        <sz val="14"/>
        <color rgb="FFFF0000"/>
        <rFont val="メイリオ"/>
        <family val="3"/>
        <charset val="128"/>
      </rPr>
      <t>212個</t>
    </r>
    <r>
      <rPr>
        <b/>
        <sz val="14"/>
        <color theme="1"/>
        <rFont val="メイリオ"/>
        <family val="3"/>
        <charset val="128"/>
      </rPr>
      <t>…(13)  次期翌1月販売数量＝(13)×（100%+10%）=</t>
    </r>
    <r>
      <rPr>
        <b/>
        <sz val="14"/>
        <color rgb="FFFF0000"/>
        <rFont val="メイリオ"/>
        <family val="3"/>
        <charset val="128"/>
      </rPr>
      <t>233個</t>
    </r>
    <r>
      <rPr>
        <b/>
        <sz val="14"/>
        <color theme="1"/>
        <rFont val="メイリオ"/>
        <family val="3"/>
        <charset val="128"/>
      </rPr>
      <t>…(14)
         　次期翌2月販売数量＝(14)×（100%+10%）=</t>
    </r>
    <r>
      <rPr>
        <b/>
        <sz val="14"/>
        <color rgb="FFFF0000"/>
        <rFont val="メイリオ"/>
        <family val="3"/>
        <charset val="128"/>
      </rPr>
      <t>256個</t>
    </r>
    <r>
      <rPr>
        <b/>
        <sz val="14"/>
        <color theme="1"/>
        <rFont val="メイリオ"/>
        <family val="3"/>
        <charset val="128"/>
      </rPr>
      <t>…(15)  次期翌3月販売数量＝(15)×（100%+10%）=</t>
    </r>
    <r>
      <rPr>
        <b/>
        <sz val="14"/>
        <color rgb="FFFF0000"/>
        <rFont val="メイリオ"/>
        <family val="3"/>
        <charset val="128"/>
      </rPr>
      <t>281個</t>
    </r>
    <r>
      <rPr>
        <b/>
        <sz val="14"/>
        <color theme="1"/>
        <rFont val="メイリオ"/>
        <family val="3"/>
        <charset val="128"/>
      </rPr>
      <t>…(16)
            次期４月_売上高＝(4)</t>
    </r>
    <r>
      <rPr>
        <b/>
        <sz val="14"/>
        <color rgb="FFFF0000"/>
        <rFont val="メイリオ"/>
        <family val="3"/>
        <charset val="128"/>
      </rPr>
      <t>@95</t>
    </r>
    <r>
      <rPr>
        <b/>
        <sz val="14"/>
        <color theme="1"/>
        <rFont val="メイリオ"/>
        <family val="3"/>
        <charset val="128"/>
      </rPr>
      <t>千円×(5)</t>
    </r>
    <r>
      <rPr>
        <b/>
        <sz val="14"/>
        <color rgb="FFFF0000"/>
        <rFont val="メイリオ"/>
        <family val="3"/>
        <charset val="128"/>
      </rPr>
      <t>100個</t>
    </r>
    <r>
      <rPr>
        <b/>
        <sz val="14"/>
        <color theme="1"/>
        <rFont val="メイリオ"/>
        <family val="3"/>
        <charset val="128"/>
      </rPr>
      <t>＝</t>
    </r>
    <r>
      <rPr>
        <b/>
        <u val="double"/>
        <sz val="14"/>
        <color rgb="FFFF0000"/>
        <rFont val="メイリオ"/>
        <family val="3"/>
        <charset val="128"/>
      </rPr>
      <t>9,500千円</t>
    </r>
    <r>
      <rPr>
        <b/>
        <sz val="14"/>
        <color theme="1"/>
        <rFont val="メイリオ"/>
        <family val="3"/>
        <charset val="128"/>
      </rPr>
      <t>…</t>
    </r>
    <r>
      <rPr>
        <b/>
        <sz val="14"/>
        <color rgb="FFFF0000"/>
        <rFont val="メイリオ"/>
        <family val="3"/>
        <charset val="128"/>
      </rPr>
      <t xml:space="preserve">(17) </t>
    </r>
    <r>
      <rPr>
        <b/>
        <sz val="14"/>
        <color theme="1"/>
        <rFont val="メイリオ"/>
        <family val="3"/>
        <charset val="128"/>
      </rPr>
      <t>　次期５月_売上高＝(4)@95千円×(6)</t>
    </r>
    <r>
      <rPr>
        <b/>
        <sz val="14"/>
        <color rgb="FFFF0000"/>
        <rFont val="メイリオ"/>
        <family val="3"/>
        <charset val="128"/>
      </rPr>
      <t>110個</t>
    </r>
    <r>
      <rPr>
        <b/>
        <sz val="14"/>
        <color theme="1"/>
        <rFont val="メイリオ"/>
        <family val="3"/>
        <charset val="128"/>
      </rPr>
      <t>＝</t>
    </r>
    <r>
      <rPr>
        <b/>
        <u val="double"/>
        <sz val="14"/>
        <color rgb="FFFF0000"/>
        <rFont val="メイリオ"/>
        <family val="3"/>
        <charset val="128"/>
      </rPr>
      <t>10,450千円</t>
    </r>
    <r>
      <rPr>
        <b/>
        <sz val="14"/>
        <color theme="1"/>
        <rFont val="メイリオ"/>
        <family val="3"/>
        <charset val="128"/>
      </rPr>
      <t>…(18)
            次期 6 月_売上高＝(4)@95千円×(7)</t>
    </r>
    <r>
      <rPr>
        <b/>
        <sz val="14"/>
        <color rgb="FFFF0000"/>
        <rFont val="メイリオ"/>
        <family val="3"/>
        <charset val="128"/>
      </rPr>
      <t>121個</t>
    </r>
    <r>
      <rPr>
        <b/>
        <sz val="14"/>
        <color theme="1"/>
        <rFont val="メイリオ"/>
        <family val="3"/>
        <charset val="128"/>
      </rPr>
      <t>＝</t>
    </r>
    <r>
      <rPr>
        <b/>
        <u val="double"/>
        <sz val="14"/>
        <color rgb="FFFF0000"/>
        <rFont val="メイリオ"/>
        <family val="3"/>
        <charset val="128"/>
      </rPr>
      <t>11,495千円</t>
    </r>
    <r>
      <rPr>
        <b/>
        <sz val="14"/>
        <color theme="1"/>
        <rFont val="メイリオ"/>
        <family val="3"/>
        <charset val="128"/>
      </rPr>
      <t>…(19)   次期 7月_売上高＝(4)@95千円×(8)</t>
    </r>
    <r>
      <rPr>
        <b/>
        <sz val="14"/>
        <color rgb="FFFF0000"/>
        <rFont val="メイリオ"/>
        <family val="3"/>
        <charset val="128"/>
      </rPr>
      <t>133個</t>
    </r>
    <r>
      <rPr>
        <b/>
        <sz val="14"/>
        <color theme="1"/>
        <rFont val="メイリオ"/>
        <family val="3"/>
        <charset val="128"/>
      </rPr>
      <t>＝</t>
    </r>
    <r>
      <rPr>
        <b/>
        <u val="double"/>
        <sz val="14"/>
        <color rgb="FFFF0000"/>
        <rFont val="メイリオ"/>
        <family val="3"/>
        <charset val="128"/>
      </rPr>
      <t>12,635千円</t>
    </r>
    <r>
      <rPr>
        <b/>
        <sz val="14"/>
        <color theme="1"/>
        <rFont val="メイリオ"/>
        <family val="3"/>
        <charset val="128"/>
      </rPr>
      <t>…(20)
            次期 8月_売上高＝(4)@95千円×(9)</t>
    </r>
    <r>
      <rPr>
        <b/>
        <sz val="14"/>
        <color rgb="FFFF0000"/>
        <rFont val="メイリオ"/>
        <family val="3"/>
        <charset val="128"/>
      </rPr>
      <t>146個</t>
    </r>
    <r>
      <rPr>
        <b/>
        <sz val="14"/>
        <color theme="1"/>
        <rFont val="メイリオ"/>
        <family val="3"/>
        <charset val="128"/>
      </rPr>
      <t>＝</t>
    </r>
    <r>
      <rPr>
        <b/>
        <u val="double"/>
        <sz val="14"/>
        <color rgb="FFFF0000"/>
        <rFont val="メイリオ"/>
        <family val="3"/>
        <charset val="128"/>
      </rPr>
      <t>13,870千円</t>
    </r>
    <r>
      <rPr>
        <b/>
        <sz val="14"/>
        <color theme="1"/>
        <rFont val="メイリオ"/>
        <family val="3"/>
        <charset val="128"/>
      </rPr>
      <t>…(21)    次期 9月_売上高＝(4)@95千円×(10)</t>
    </r>
    <r>
      <rPr>
        <b/>
        <sz val="14"/>
        <color rgb="FFFF0000"/>
        <rFont val="メイリオ"/>
        <family val="3"/>
        <charset val="128"/>
      </rPr>
      <t>160個</t>
    </r>
    <r>
      <rPr>
        <b/>
        <sz val="14"/>
        <color theme="1"/>
        <rFont val="メイリオ"/>
        <family val="3"/>
        <charset val="128"/>
      </rPr>
      <t>＝</t>
    </r>
    <r>
      <rPr>
        <b/>
        <u val="double"/>
        <sz val="14"/>
        <color rgb="FFFF0000"/>
        <rFont val="メイリオ"/>
        <family val="3"/>
        <charset val="128"/>
      </rPr>
      <t>15,200千円</t>
    </r>
    <r>
      <rPr>
        <b/>
        <sz val="14"/>
        <color theme="1"/>
        <rFont val="メイリオ"/>
        <family val="3"/>
        <charset val="128"/>
      </rPr>
      <t>…(22)
            次期 10月_売上高＝(4)@95千円×(11)</t>
    </r>
    <r>
      <rPr>
        <b/>
        <sz val="14"/>
        <color rgb="FFFF0000"/>
        <rFont val="メイリオ"/>
        <family val="3"/>
        <charset val="128"/>
      </rPr>
      <t>176個</t>
    </r>
    <r>
      <rPr>
        <b/>
        <sz val="14"/>
        <color theme="1"/>
        <rFont val="メイリオ"/>
        <family val="3"/>
        <charset val="128"/>
      </rPr>
      <t>＝</t>
    </r>
    <r>
      <rPr>
        <b/>
        <u val="double"/>
        <sz val="14"/>
        <color rgb="FFFF0000"/>
        <rFont val="メイリオ"/>
        <family val="3"/>
        <charset val="128"/>
      </rPr>
      <t>16,720千円</t>
    </r>
    <r>
      <rPr>
        <b/>
        <sz val="14"/>
        <color theme="1"/>
        <rFont val="メイリオ"/>
        <family val="3"/>
        <charset val="128"/>
      </rPr>
      <t>…(23)  次期 11月_売上高＝(4)@95千円×(12)</t>
    </r>
    <r>
      <rPr>
        <b/>
        <sz val="14"/>
        <color rgb="FFFF0000"/>
        <rFont val="メイリオ"/>
        <family val="3"/>
        <charset val="128"/>
      </rPr>
      <t>193個</t>
    </r>
    <r>
      <rPr>
        <b/>
        <sz val="14"/>
        <color theme="1"/>
        <rFont val="メイリオ"/>
        <family val="3"/>
        <charset val="128"/>
      </rPr>
      <t>＝</t>
    </r>
    <r>
      <rPr>
        <b/>
        <u val="double"/>
        <sz val="14"/>
        <color rgb="FFFF0000"/>
        <rFont val="メイリオ"/>
        <family val="3"/>
        <charset val="128"/>
      </rPr>
      <t>18,335千円</t>
    </r>
    <r>
      <rPr>
        <b/>
        <sz val="14"/>
        <color theme="1"/>
        <rFont val="メイリオ"/>
        <family val="3"/>
        <charset val="128"/>
      </rPr>
      <t>…(24)   
            次期 12月_売上高＝(4)@95千円×(13)</t>
    </r>
    <r>
      <rPr>
        <b/>
        <sz val="14"/>
        <color rgb="FFFF0000"/>
        <rFont val="メイリオ"/>
        <family val="3"/>
        <charset val="128"/>
      </rPr>
      <t>212</t>
    </r>
    <r>
      <rPr>
        <b/>
        <sz val="14"/>
        <color theme="1"/>
        <rFont val="メイリオ"/>
        <family val="3"/>
        <charset val="128"/>
      </rPr>
      <t>個＝</t>
    </r>
    <r>
      <rPr>
        <b/>
        <u val="double"/>
        <sz val="14"/>
        <color rgb="FFFF0000"/>
        <rFont val="メイリオ"/>
        <family val="3"/>
        <charset val="128"/>
      </rPr>
      <t>20,140千円</t>
    </r>
    <r>
      <rPr>
        <b/>
        <sz val="14"/>
        <color theme="1"/>
        <rFont val="メイリオ"/>
        <family val="3"/>
        <charset val="128"/>
      </rPr>
      <t>…(25)  次期 翌1月_売上高＝(4)@95千円×(14)</t>
    </r>
    <r>
      <rPr>
        <b/>
        <sz val="14"/>
        <color rgb="FFFF0000"/>
        <rFont val="メイリオ"/>
        <family val="3"/>
        <charset val="128"/>
      </rPr>
      <t>233</t>
    </r>
    <r>
      <rPr>
        <b/>
        <sz val="14"/>
        <color theme="1"/>
        <rFont val="メイリオ"/>
        <family val="3"/>
        <charset val="128"/>
      </rPr>
      <t>個＝</t>
    </r>
    <r>
      <rPr>
        <b/>
        <u val="double"/>
        <sz val="14"/>
        <color rgb="FFFF0000"/>
        <rFont val="メイリオ"/>
        <family val="3"/>
        <charset val="128"/>
      </rPr>
      <t>22,135千円</t>
    </r>
    <r>
      <rPr>
        <b/>
        <sz val="14"/>
        <color theme="1"/>
        <rFont val="メイリオ"/>
        <family val="3"/>
        <charset val="128"/>
      </rPr>
      <t>…(26) 　
            次期 翌2月_売上高＝(4)@95千円×(15)</t>
    </r>
    <r>
      <rPr>
        <b/>
        <sz val="14"/>
        <color rgb="FFFF0000"/>
        <rFont val="メイリオ"/>
        <family val="3"/>
        <charset val="128"/>
      </rPr>
      <t>256</t>
    </r>
    <r>
      <rPr>
        <b/>
        <sz val="14"/>
        <color theme="1"/>
        <rFont val="メイリオ"/>
        <family val="3"/>
        <charset val="128"/>
      </rPr>
      <t>個＝</t>
    </r>
    <r>
      <rPr>
        <b/>
        <u val="double"/>
        <sz val="14"/>
        <color rgb="FFFF0000"/>
        <rFont val="メイリオ"/>
        <family val="3"/>
        <charset val="128"/>
      </rPr>
      <t>24,320千円</t>
    </r>
    <r>
      <rPr>
        <b/>
        <sz val="14"/>
        <color theme="1"/>
        <rFont val="メイリオ"/>
        <family val="3"/>
        <charset val="128"/>
      </rPr>
      <t>…(27) 次期 翌3月_売上高＝(4)@95千円×(16)</t>
    </r>
    <r>
      <rPr>
        <b/>
        <sz val="14"/>
        <color rgb="FFFF0000"/>
        <rFont val="メイリオ"/>
        <family val="3"/>
        <charset val="128"/>
      </rPr>
      <t>281</t>
    </r>
    <r>
      <rPr>
        <b/>
        <sz val="14"/>
        <color theme="1"/>
        <rFont val="メイリオ"/>
        <family val="3"/>
        <charset val="128"/>
      </rPr>
      <t>個＝</t>
    </r>
    <r>
      <rPr>
        <b/>
        <u val="double"/>
        <sz val="14"/>
        <color rgb="FFFF0000"/>
        <rFont val="メイリオ"/>
        <family val="3"/>
        <charset val="128"/>
      </rPr>
      <t>26,695千円</t>
    </r>
    <r>
      <rPr>
        <b/>
        <sz val="14"/>
        <color theme="1"/>
        <rFont val="メイリオ"/>
        <family val="3"/>
        <charset val="128"/>
      </rPr>
      <t>…(28) 　
           上記(17)～(28)をEXCELPLの売上計画の入力画面に入力し、上期累計・下期累計・通期累計を計算・記入する。　
　　　【検証】201,495千円÷＠95千円＝2,121個　12カ月の販売個数合計（5）～(16)累計2,121個と一致している。　　　　　　　　　　　　　　　</t>
    </r>
    <rPh sb="1" eb="3">
      <t>カイセツ</t>
    </rPh>
    <rPh sb="4" eb="6">
      <t>トウキ</t>
    </rPh>
    <rPh sb="8" eb="9">
      <t>ツキ</t>
    </rPh>
    <rPh sb="12" eb="13">
      <t>ツキ</t>
    </rPh>
    <rPh sb="14" eb="16">
      <t>ジッセキ</t>
    </rPh>
    <rPh sb="17" eb="21">
      <t>ハンバイスウリョウ</t>
    </rPh>
    <rPh sb="24" eb="25">
      <t>コ</t>
    </rPh>
    <rPh sb="26" eb="27">
      <t>ヨク</t>
    </rPh>
    <rPh sb="29" eb="30">
      <t>ヨク</t>
    </rPh>
    <rPh sb="31" eb="32">
      <t>ツキ</t>
    </rPh>
    <rPh sb="33" eb="35">
      <t>ミコ</t>
    </rPh>
    <rPh sb="35" eb="37">
      <t>スウリョウ</t>
    </rPh>
    <rPh sb="40" eb="41">
      <t>コ</t>
    </rPh>
    <rPh sb="47" eb="48">
      <t>コ</t>
    </rPh>
    <rPh sb="49" eb="51">
      <t>トウキ</t>
    </rPh>
    <rPh sb="51" eb="53">
      <t>ジッセキ</t>
    </rPh>
    <rPh sb="53" eb="55">
      <t>ヨソウ</t>
    </rPh>
    <rPh sb="87" eb="90">
      <t>ウリアゲダカ</t>
    </rPh>
    <rPh sb="96" eb="98">
      <t>センエン</t>
    </rPh>
    <rPh sb="99" eb="100">
      <t>ヨク</t>
    </rPh>
    <rPh sb="101" eb="102">
      <t>ツキ</t>
    </rPh>
    <rPh sb="103" eb="104">
      <t>ヨク</t>
    </rPh>
    <rPh sb="105" eb="106">
      <t>ツキ</t>
    </rPh>
    <rPh sb="107" eb="109">
      <t>ミコ</t>
    </rPh>
    <rPh sb="109" eb="112">
      <t>ウリアゲダカ</t>
    </rPh>
    <rPh sb="118" eb="120">
      <t>センエン</t>
    </rPh>
    <rPh sb="128" eb="130">
      <t>センエン</t>
    </rPh>
    <rPh sb="131" eb="135">
      <t>トウキチャクチ</t>
    </rPh>
    <rPh sb="135" eb="137">
      <t>ヨソウ</t>
    </rPh>
    <rPh sb="137" eb="140">
      <t>ウリアゲダカ</t>
    </rPh>
    <rPh sb="150" eb="152">
      <t>トウキ</t>
    </rPh>
    <rPh sb="152" eb="154">
      <t>チャクチ</t>
    </rPh>
    <rPh sb="154" eb="156">
      <t>ヨソウ</t>
    </rPh>
    <rPh sb="156" eb="160">
      <t>ヘイキンタンカ</t>
    </rPh>
    <rPh sb="173" eb="175">
      <t>センエン</t>
    </rPh>
    <rPh sb="183" eb="185">
      <t>ジキ</t>
    </rPh>
    <rPh sb="186" eb="188">
      <t>ヘイキン</t>
    </rPh>
    <rPh sb="188" eb="192">
      <t>ハンバイタンカ</t>
    </rPh>
    <rPh sb="210" eb="212">
      <t>センエン</t>
    </rPh>
    <rPh sb="230" eb="232">
      <t>トウキ</t>
    </rPh>
    <rPh sb="233" eb="235">
      <t>ヘイキン</t>
    </rPh>
    <rPh sb="235" eb="239">
      <t>ハンバイスウリョウ</t>
    </rPh>
    <rPh sb="247" eb="248">
      <t>ツキ</t>
    </rPh>
    <rPh sb="252" eb="253">
      <t>コ</t>
    </rPh>
    <rPh sb="265" eb="267">
      <t>ジキ</t>
    </rPh>
    <rPh sb="268" eb="269">
      <t>ツキ</t>
    </rPh>
    <rPh sb="269" eb="273">
      <t>ハンバイスウリョウ</t>
    </rPh>
    <rPh sb="277" eb="278">
      <t>コ</t>
    </rPh>
    <rPh sb="284" eb="286">
      <t>ジキ</t>
    </rPh>
    <rPh sb="287" eb="288">
      <t>ツキ</t>
    </rPh>
    <rPh sb="288" eb="292">
      <t>ハンバイスウリョウ</t>
    </rPh>
    <rPh sb="311" eb="312">
      <t>コ</t>
    </rPh>
    <rPh sb="330" eb="332">
      <t>ジキ</t>
    </rPh>
    <rPh sb="333" eb="334">
      <t>ツキ</t>
    </rPh>
    <rPh sb="334" eb="338">
      <t>ハンバイスウリョウ</t>
    </rPh>
    <rPh sb="594" eb="595">
      <t>ヨク</t>
    </rPh>
    <rPh sb="640" eb="641">
      <t>ヨク</t>
    </rPh>
    <rPh sb="677" eb="678">
      <t>ヨク</t>
    </rPh>
    <rPh sb="728" eb="729">
      <t>ツキ</t>
    </rPh>
    <rPh sb="730" eb="733">
      <t>ウリアゲダカ</t>
    </rPh>
    <rPh sb="740" eb="742">
      <t>センエン</t>
    </rPh>
    <rPh sb="749" eb="750">
      <t>コ</t>
    </rPh>
    <rPh sb="756" eb="758">
      <t>センエン</t>
    </rPh>
    <rPh sb="1161" eb="1162">
      <t>ヨク</t>
    </rPh>
    <rPh sb="1334" eb="1336">
      <t>ウリアゲ</t>
    </rPh>
    <rPh sb="1336" eb="1338">
      <t>ケイカク</t>
    </rPh>
    <rPh sb="1339" eb="1343">
      <t>ニュウリョクガメン</t>
    </rPh>
    <rPh sb="1344" eb="1346">
      <t>ニュウリョク</t>
    </rPh>
    <rPh sb="1348" eb="1350">
      <t>カミキ</t>
    </rPh>
    <rPh sb="1350" eb="1352">
      <t>ルイケイ</t>
    </rPh>
    <rPh sb="1353" eb="1355">
      <t>シモキ</t>
    </rPh>
    <rPh sb="1355" eb="1357">
      <t>ルイケイ</t>
    </rPh>
    <rPh sb="1358" eb="1360">
      <t>ツウキ</t>
    </rPh>
    <rPh sb="1360" eb="1362">
      <t>ルイケイ</t>
    </rPh>
    <rPh sb="1363" eb="1365">
      <t>ケイサン</t>
    </rPh>
    <rPh sb="1366" eb="1368">
      <t>キニュウ</t>
    </rPh>
    <rPh sb="1431" eb="1432">
      <t>コ</t>
    </rPh>
    <phoneticPr fontId="1"/>
  </si>
  <si>
    <t>　
　キャッシュ・フロー経営は当たり前と言われているが、真のキャッシュ・フロー経営は行われていない。
　真のキャッシュ・フロー経営とは、キャッシュ・フローを目標としてすべての社員がお金を増やす様に
行動する仕組みを構築し、成長分野に継続的に投資を行い、持続的成長を果たす経営をいう。
　何故、真のキャッシュ・フロー経営は実践されないのだろうか。
　経営の「①Plan（計画）→②Ðo（実行）→③Check（検証）→④Action（改善）」のプロセスにおいて、
②Ðo（実行）の記録については学問としての「複式簿記による会計学」があるが、①Plan（計画）には
学問がない。
　実績については標準システムとしての会計システムが利用されており、正確な実績BS・PL・株変・CFが
作成されている。しかし、予算作成においては、属人的なEXCEL作業で、PL科目別に「単式簿記型の集計」
が行われており、予算PLのみが作成されている。つまり、キャッシュ・フローの目標を正確に作成できて
いないのである。
　キャッシュ・フローの目標を正確に設定するためには、「予算も複式簿記による会計学にする」必要がある。
　そこで、「予算会計学」を提唱している。
　</t>
    <rPh sb="12" eb="14">
      <t>ケイエイ</t>
    </rPh>
    <rPh sb="15" eb="16">
      <t>ア</t>
    </rPh>
    <rPh sb="18" eb="19">
      <t>マエ</t>
    </rPh>
    <rPh sb="20" eb="21">
      <t>イ</t>
    </rPh>
    <rPh sb="28" eb="29">
      <t>シン</t>
    </rPh>
    <rPh sb="39" eb="41">
      <t>ケイエイ</t>
    </rPh>
    <rPh sb="42" eb="43">
      <t>オコナ</t>
    </rPh>
    <rPh sb="52" eb="53">
      <t>シン</t>
    </rPh>
    <rPh sb="63" eb="65">
      <t>ケイエイ</t>
    </rPh>
    <rPh sb="78" eb="80">
      <t>モクヒョウ</t>
    </rPh>
    <rPh sb="87" eb="89">
      <t>シャイン</t>
    </rPh>
    <rPh sb="91" eb="92">
      <t>カネ</t>
    </rPh>
    <rPh sb="93" eb="94">
      <t>フ</t>
    </rPh>
    <rPh sb="96" eb="97">
      <t>ヨウ</t>
    </rPh>
    <rPh sb="99" eb="101">
      <t>コウドウ</t>
    </rPh>
    <rPh sb="103" eb="105">
      <t>シク</t>
    </rPh>
    <rPh sb="107" eb="109">
      <t>コウチク</t>
    </rPh>
    <rPh sb="111" eb="115">
      <t>セイチョウブンヤ</t>
    </rPh>
    <rPh sb="116" eb="119">
      <t>ケイゾクテキ</t>
    </rPh>
    <rPh sb="120" eb="122">
      <t>トウシ</t>
    </rPh>
    <rPh sb="123" eb="124">
      <t>オコナ</t>
    </rPh>
    <rPh sb="126" eb="129">
      <t>ジゾクテキ</t>
    </rPh>
    <rPh sb="129" eb="131">
      <t>セイチョウ</t>
    </rPh>
    <rPh sb="132" eb="133">
      <t>ハ</t>
    </rPh>
    <rPh sb="135" eb="137">
      <t>ケイエイ</t>
    </rPh>
    <rPh sb="143" eb="145">
      <t>ナゼ</t>
    </rPh>
    <rPh sb="146" eb="147">
      <t>シン</t>
    </rPh>
    <rPh sb="157" eb="159">
      <t>ケイエイ</t>
    </rPh>
    <rPh sb="160" eb="162">
      <t>ジッセン</t>
    </rPh>
    <rPh sb="174" eb="176">
      <t>ケイエイ</t>
    </rPh>
    <rPh sb="184" eb="186">
      <t>ケイカク</t>
    </rPh>
    <rPh sb="192" eb="194">
      <t>ジッコウ</t>
    </rPh>
    <rPh sb="203" eb="205">
      <t>ケンショウ</t>
    </rPh>
    <rPh sb="215" eb="217">
      <t>カイゼン</t>
    </rPh>
    <rPh sb="236" eb="238">
      <t>キロク</t>
    </rPh>
    <rPh sb="243" eb="245">
      <t>ガクモン</t>
    </rPh>
    <rPh sb="250" eb="254">
      <t>フクシキボキ</t>
    </rPh>
    <rPh sb="257" eb="260">
      <t>カイケイガク</t>
    </rPh>
    <rPh sb="277" eb="279">
      <t>ガクモン</t>
    </rPh>
    <rPh sb="286" eb="288">
      <t>ジッセキ</t>
    </rPh>
    <rPh sb="293" eb="295">
      <t>ヒョウジュン</t>
    </rPh>
    <rPh sb="303" eb="305">
      <t>カイケイ</t>
    </rPh>
    <rPh sb="310" eb="312">
      <t>リヨウ</t>
    </rPh>
    <rPh sb="318" eb="320">
      <t>セイカク</t>
    </rPh>
    <rPh sb="321" eb="323">
      <t>ジッセキ</t>
    </rPh>
    <rPh sb="329" eb="331">
      <t>カブヘン</t>
    </rPh>
    <rPh sb="335" eb="337">
      <t>サクセイ</t>
    </rPh>
    <rPh sb="348" eb="352">
      <t>ヨサンサクセイ</t>
    </rPh>
    <rPh sb="358" eb="361">
      <t>ゾクジンテキ</t>
    </rPh>
    <rPh sb="367" eb="369">
      <t>サギョウ</t>
    </rPh>
    <rPh sb="373" eb="376">
      <t>カモクベツ</t>
    </rPh>
    <rPh sb="378" eb="382">
      <t>タンシキボキ</t>
    </rPh>
    <rPh sb="382" eb="383">
      <t>カタ</t>
    </rPh>
    <rPh sb="384" eb="386">
      <t>シュウケイ</t>
    </rPh>
    <rPh sb="388" eb="389">
      <t>オコナ</t>
    </rPh>
    <rPh sb="396" eb="398">
      <t>ヨサン</t>
    </rPh>
    <rPh sb="403" eb="405">
      <t>サクセイ</t>
    </rPh>
    <rPh sb="425" eb="427">
      <t>モクヒョウ</t>
    </rPh>
    <rPh sb="428" eb="430">
      <t>セイカク</t>
    </rPh>
    <rPh sb="431" eb="433">
      <t>サクセイ</t>
    </rPh>
    <rPh sb="473" eb="475">
      <t>ヨサン</t>
    </rPh>
    <rPh sb="476" eb="480">
      <t>フクシキボキ</t>
    </rPh>
    <rPh sb="483" eb="486">
      <t>カイケイガク</t>
    </rPh>
    <rPh sb="490" eb="492">
      <t>ヒツヨウ</t>
    </rPh>
    <rPh sb="503" eb="508">
      <t>ヨサンカイケイガクテイショウ</t>
    </rPh>
    <phoneticPr fontId="1"/>
  </si>
  <si>
    <t>　2000年に製造業における月次予算CFを解説した「設例と図解でわかる企業予算編成マニュアル」
（計４回発刊）、2012年に卸売業における月次予算CFを解説した「予算会計」、2016年に連結月次予算
ＣＦを解説した「改訂増補　予算会計」を清文社から発刊し、共に絶版になっている。（共に共著）
　2016年に日本初の標準予算会計システム「予算会計エクスプレス」をリリースし、幅広い特許を
とっており、正確なBS・PL・CF・資金・KPIの月次予算を実務として自動作成することができるように
なった。
　社長ほど事業について精通している人はいない。しかしながら、社長には共通する欠点がある。
「どうしたら社員が目標達成に向かって行動するか」を理解していない。その仕組みこそが予算制度である。
　真のキャッシュ・フロー経営を実現するためには、ＣＦ予算制度の構築が不可欠である。
それは、会計を深く理解した会計人にしか出来ない。従って、会計人がＣＦ予算制度構築をしていくための
学問的基盤として「予算会計学」の演習の場を設けようと考えている。一方的なものではなく、皆さんの
ご助言をいただきながら、「公正な予算会計の実務慣行」としての「予算会計学」を一緒に創り上げて
いきたいと考えている。</t>
    <phoneticPr fontId="1"/>
  </si>
  <si>
    <t xml:space="preserve">
１．「EXCEL_PL予算実務」と「予算会計システム」を対比できる項目については下記の形で解説と演習を
　　進めてまいります。　
（１）EXCEL_PL予算実務
　　　入力画面と出力画面がタブ分けされているので、それぞれに入力する形で学習していきます。
（２）予算会計システム
　　　予算会計システムは、下記の流れでタブ分けして進めていきます。
　　　　予算作成：マスタ登録→「入力画面」→自動予算仕訳登録→予算仕訳→予算元帳→ＣＦ組替→予算ＦＳ
　　　　予実管理：マスタ登録→「実績取込」→実績仕訳→実績元帳＋予算元帳→予実ＦＳ→差異コメント入力
　　　　着地予想：マスタ登録→「（未経過月）入力画面」→自動見込仕訳登録→見込仕訳→
　　　　　　　　　→見込元帳＋実績元帳（経過月）→着地予想元帳→ＣＦ組替→着地予想ＦＳ
　　　　予算会計システムの演習は量が多くなるので、何回かに分けて分割して進めていきます。
２．「予算会計システム」固有の項目は上記(2)のみで説明していきます。
３．予算会計システムの演習の場合、例_４月予算仕訳（計上）は下記のようになります。
　　４/30  BS_売掛金　110  / PL_売上高　　　 　100
　　　　　　　　　　　　　　 BS_未払消費税等※　10
　　　　　※　仮受消費税等と仮払消費税等を自動相殺する為
　　基礎演習段階で上記の予算仕訳を展開すると、難易度が上がる為、予算PLのみを作成する場合の
　　予算仕訳を損益ベースの予算仕訳を下記の様に相手勘定「損益仮勘定」を用いて定義します。
　　4/30  BS 損益仮勘定　100 /  PL 売上高　100</t>
    <rPh sb="29" eb="31">
      <t>タイヒ</t>
    </rPh>
    <rPh sb="34" eb="36">
      <t>コウモク</t>
    </rPh>
    <rPh sb="41" eb="43">
      <t>カキ</t>
    </rPh>
    <rPh sb="44" eb="45">
      <t>カタチ</t>
    </rPh>
    <rPh sb="46" eb="48">
      <t>カイセツ</t>
    </rPh>
    <rPh sb="49" eb="51">
      <t>エンシュウ</t>
    </rPh>
    <rPh sb="55" eb="56">
      <t>スス</t>
    </rPh>
    <rPh sb="77" eb="79">
      <t>ヨサン</t>
    </rPh>
    <rPh sb="79" eb="81">
      <t>ジツム</t>
    </rPh>
    <rPh sb="85" eb="87">
      <t>ニュウリョク</t>
    </rPh>
    <rPh sb="87" eb="89">
      <t>ガメン</t>
    </rPh>
    <rPh sb="90" eb="92">
      <t>シュツリョク</t>
    </rPh>
    <rPh sb="92" eb="94">
      <t>ガメン</t>
    </rPh>
    <rPh sb="97" eb="98">
      <t>ワ</t>
    </rPh>
    <rPh sb="112" eb="114">
      <t>ニュウリョク</t>
    </rPh>
    <rPh sb="116" eb="117">
      <t>カタチ</t>
    </rPh>
    <rPh sb="118" eb="120">
      <t>ガクシュウ</t>
    </rPh>
    <rPh sb="153" eb="155">
      <t>カキ</t>
    </rPh>
    <rPh sb="156" eb="157">
      <t>ナガ</t>
    </rPh>
    <rPh sb="161" eb="162">
      <t>ワ</t>
    </rPh>
    <rPh sb="165" eb="166">
      <t>スス</t>
    </rPh>
    <rPh sb="178" eb="180">
      <t>ヨサン</t>
    </rPh>
    <rPh sb="180" eb="182">
      <t>サクセイ</t>
    </rPh>
    <rPh sb="186" eb="188">
      <t>トウロク</t>
    </rPh>
    <rPh sb="190" eb="194">
      <t>ニュウリョクガメン</t>
    </rPh>
    <rPh sb="196" eb="198">
      <t>ジドウ</t>
    </rPh>
    <rPh sb="198" eb="200">
      <t>ヨサン</t>
    </rPh>
    <rPh sb="200" eb="202">
      <t>シワケ</t>
    </rPh>
    <rPh sb="202" eb="204">
      <t>トウロク</t>
    </rPh>
    <rPh sb="205" eb="209">
      <t>ヨサンシワケ</t>
    </rPh>
    <rPh sb="210" eb="212">
      <t>ヨサン</t>
    </rPh>
    <rPh sb="212" eb="214">
      <t>モトチョウ</t>
    </rPh>
    <rPh sb="217" eb="219">
      <t>クミカエ</t>
    </rPh>
    <rPh sb="220" eb="222">
      <t>ヨサン</t>
    </rPh>
    <rPh sb="229" eb="231">
      <t>ヨジツ</t>
    </rPh>
    <rPh sb="231" eb="233">
      <t>カンリ</t>
    </rPh>
    <rPh sb="237" eb="239">
      <t>トウロク</t>
    </rPh>
    <rPh sb="241" eb="243">
      <t>ジッセキ</t>
    </rPh>
    <rPh sb="243" eb="245">
      <t>トリコ</t>
    </rPh>
    <rPh sb="247" eb="249">
      <t>ジッセキ</t>
    </rPh>
    <rPh sb="249" eb="251">
      <t>シワケ</t>
    </rPh>
    <rPh sb="252" eb="254">
      <t>ジッセキ</t>
    </rPh>
    <rPh sb="254" eb="256">
      <t>モトチョウ</t>
    </rPh>
    <rPh sb="257" eb="259">
      <t>ヨサン</t>
    </rPh>
    <rPh sb="259" eb="261">
      <t>モトチョウ</t>
    </rPh>
    <rPh sb="262" eb="264">
      <t>ヨジツ</t>
    </rPh>
    <rPh sb="267" eb="269">
      <t>サイ</t>
    </rPh>
    <rPh sb="273" eb="275">
      <t>ニュウリョク</t>
    </rPh>
    <rPh sb="280" eb="282">
      <t>チャクチ</t>
    </rPh>
    <rPh sb="282" eb="284">
      <t>ヨソウ</t>
    </rPh>
    <rPh sb="288" eb="290">
      <t>トウロク</t>
    </rPh>
    <rPh sb="293" eb="296">
      <t>ミケイカ</t>
    </rPh>
    <rPh sb="296" eb="297">
      <t>ツキ</t>
    </rPh>
    <rPh sb="298" eb="302">
      <t>ニュウリョクガメン</t>
    </rPh>
    <rPh sb="306" eb="308">
      <t>ミコ</t>
    </rPh>
    <rPh sb="313" eb="315">
      <t>ミコ</t>
    </rPh>
    <rPh sb="315" eb="317">
      <t>シワケ</t>
    </rPh>
    <rPh sb="329" eb="331">
      <t>ミコ</t>
    </rPh>
    <rPh sb="331" eb="333">
      <t>モトチョウ</t>
    </rPh>
    <rPh sb="334" eb="336">
      <t>ジッセキ</t>
    </rPh>
    <rPh sb="336" eb="338">
      <t>モトチョウ</t>
    </rPh>
    <rPh sb="339" eb="341">
      <t>ケイカ</t>
    </rPh>
    <rPh sb="341" eb="342">
      <t>ツキ</t>
    </rPh>
    <rPh sb="344" eb="346">
      <t>チャクチ</t>
    </rPh>
    <rPh sb="346" eb="348">
      <t>ヨソウ</t>
    </rPh>
    <rPh sb="348" eb="350">
      <t>モトチョウ</t>
    </rPh>
    <rPh sb="353" eb="355">
      <t>クミカエ</t>
    </rPh>
    <rPh sb="356" eb="358">
      <t>チャクチ</t>
    </rPh>
    <rPh sb="358" eb="360">
      <t>ヨソウ</t>
    </rPh>
    <rPh sb="367" eb="371">
      <t>ヨサンカイケイ</t>
    </rPh>
    <rPh sb="376" eb="378">
      <t>エンシュウ</t>
    </rPh>
    <rPh sb="379" eb="380">
      <t>リョウ</t>
    </rPh>
    <rPh sb="381" eb="382">
      <t>オオ</t>
    </rPh>
    <rPh sb="388" eb="390">
      <t>ナンカイ</t>
    </rPh>
    <rPh sb="392" eb="393">
      <t>ワ</t>
    </rPh>
    <rPh sb="395" eb="397">
      <t>ブンカツ</t>
    </rPh>
    <rPh sb="399" eb="400">
      <t>スス</t>
    </rPh>
    <rPh sb="421" eb="423">
      <t>コユウ</t>
    </rPh>
    <rPh sb="424" eb="426">
      <t>コウモク</t>
    </rPh>
    <rPh sb="427" eb="429">
      <t>ジョウキ</t>
    </rPh>
    <rPh sb="435" eb="437">
      <t>セツメイ</t>
    </rPh>
    <rPh sb="448" eb="452">
      <t>ヨサンカイケイ</t>
    </rPh>
    <rPh sb="457" eb="459">
      <t>エンシュウ</t>
    </rPh>
    <rPh sb="460" eb="462">
      <t>バアイ</t>
    </rPh>
    <rPh sb="463" eb="464">
      <t>レイ</t>
    </rPh>
    <rPh sb="466" eb="467">
      <t>ツキ</t>
    </rPh>
    <rPh sb="467" eb="471">
      <t>ヨサンシワケ</t>
    </rPh>
    <rPh sb="472" eb="474">
      <t>ケイジョウ</t>
    </rPh>
    <rPh sb="476" eb="478">
      <t>カキ</t>
    </rPh>
    <rPh sb="499" eb="502">
      <t>ウリカケキン</t>
    </rPh>
    <rPh sb="513" eb="516">
      <t>ウリアゲダカ</t>
    </rPh>
    <rPh sb="543" eb="545">
      <t>ミハラ</t>
    </rPh>
    <rPh sb="545" eb="548">
      <t>ショウヒゼイ</t>
    </rPh>
    <rPh sb="548" eb="549">
      <t>ナド</t>
    </rPh>
    <rPh sb="561" eb="563">
      <t>カリウケ</t>
    </rPh>
    <rPh sb="563" eb="566">
      <t>ショウヒゼイ</t>
    </rPh>
    <rPh sb="566" eb="567">
      <t>ナド</t>
    </rPh>
    <rPh sb="568" eb="570">
      <t>カリバラ</t>
    </rPh>
    <rPh sb="570" eb="573">
      <t>ショウヒゼイ</t>
    </rPh>
    <rPh sb="573" eb="574">
      <t>ナド</t>
    </rPh>
    <rPh sb="575" eb="577">
      <t>ジドウ</t>
    </rPh>
    <rPh sb="577" eb="579">
      <t>ソウサイ</t>
    </rPh>
    <rPh sb="581" eb="582">
      <t>タメ</t>
    </rPh>
    <rPh sb="593" eb="595">
      <t>ジョウキ</t>
    </rPh>
    <rPh sb="596" eb="598">
      <t>ヨサン</t>
    </rPh>
    <rPh sb="598" eb="600">
      <t>シワケ</t>
    </rPh>
    <rPh sb="601" eb="603">
      <t>テンカイ</t>
    </rPh>
    <rPh sb="607" eb="610">
      <t>ナンイド</t>
    </rPh>
    <rPh sb="611" eb="612">
      <t>ア</t>
    </rPh>
    <rPh sb="614" eb="615">
      <t>タメ</t>
    </rPh>
    <phoneticPr fontId="1"/>
  </si>
  <si>
    <t>４．演習問題は、① 解説編　② 問題編　の２種類です。
５．印刷する場合はA3設定になっております。
６．改善すべき点・ご意見等ありましたら、是非コメント返信して下さい。
一緒に、予算会計を学んでいきましょう。</t>
    <rPh sb="2" eb="6">
      <t>エンシュウモンダイ</t>
    </rPh>
    <rPh sb="10" eb="13">
      <t>カイセツヘン</t>
    </rPh>
    <rPh sb="16" eb="18">
      <t>モンダイ</t>
    </rPh>
    <rPh sb="18" eb="19">
      <t>ヘン</t>
    </rPh>
    <rPh sb="22" eb="24">
      <t>シュルイ</t>
    </rPh>
    <rPh sb="89" eb="91">
      <t>イッショ</t>
    </rPh>
    <rPh sb="93" eb="97">
      <t>ヨサンカイケイ</t>
    </rPh>
    <rPh sb="98" eb="99">
      <t>マナ</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</si>
</sst>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quot;△ &quot;#,##0"/>
    <numFmt numFmtId="177" formatCode="&quot;No.&quot;#"/>
    <numFmt numFmtId="178" formatCode="&quot;第&quot;#&quot;回&quot;"/>
  </numFmts>
  <fonts count="27" x14ac:knownFonts="1">
    <font>
      <sz val="11"/>
      <color theme="1"/>
      <name val="游ゴシック"/>
      <family val="2"/>
      <charset val="128"/>
      <scheme val="minor"/>
    </font>
    <font>
      <sz val="6"/>
      <name val="游ゴシック"/>
      <family val="2"/>
      <charset val="128"/>
      <scheme val="minor"/>
    </font>
    <font>
      <sz val="11"/>
      <color theme="1"/>
      <name val="メイリオ"/>
      <family val="3"/>
      <charset val="128"/>
    </font>
    <font>
      <b/>
      <sz val="14"/>
      <color theme="1"/>
      <name val="メイリオ"/>
      <family val="3"/>
      <charset val="128"/>
    </font>
    <font>
      <sz val="18"/>
      <color theme="1"/>
      <name val="メイリオ"/>
      <family val="3"/>
      <charset val="128"/>
    </font>
    <font>
      <b/>
      <sz val="18"/>
      <color theme="1"/>
      <name val="メイリオ"/>
      <family val="3"/>
      <charset val="128"/>
    </font>
    <font>
      <b/>
      <sz val="18"/>
      <color theme="0"/>
      <name val="メイリオ"/>
      <family val="3"/>
      <charset val="128"/>
    </font>
    <font>
      <sz val="14"/>
      <color theme="1"/>
      <name val="メイリオ"/>
      <family val="3"/>
      <charset val="128"/>
    </font>
    <font>
      <b/>
      <sz val="14"/>
      <color rgb="FFFF0000"/>
      <name val="メイリオ"/>
      <family val="3"/>
      <charset val="128"/>
    </font>
    <font>
      <b/>
      <sz val="14"/>
      <color theme="0"/>
      <name val="メイリオ"/>
      <family val="3"/>
      <charset val="128"/>
    </font>
    <font>
      <b/>
      <sz val="20"/>
      <color theme="1"/>
      <name val="メイリオ"/>
      <family val="3"/>
      <charset val="128"/>
    </font>
    <font>
      <b/>
      <sz val="14"/>
      <color rgb="FF0000FF"/>
      <name val="メイリオ"/>
      <family val="3"/>
      <charset val="128"/>
    </font>
    <font>
      <b/>
      <u val="double"/>
      <sz val="14"/>
      <color rgb="FFFF0000"/>
      <name val="メイリオ"/>
      <family val="3"/>
      <charset val="128"/>
    </font>
    <font>
      <b/>
      <sz val="24"/>
      <color theme="0"/>
      <name val="メイリオ"/>
      <family val="3"/>
      <charset val="128"/>
    </font>
    <font>
      <sz val="11"/>
      <color theme="0"/>
      <name val="メイリオ"/>
      <family val="3"/>
      <charset val="128"/>
    </font>
    <font>
      <b/>
      <sz val="16"/>
      <color theme="0"/>
      <name val="メイリオ"/>
      <family val="3"/>
      <charset val="128"/>
    </font>
    <font>
      <b/>
      <sz val="24"/>
      <color rgb="FFFFFF00"/>
      <name val="メイリオ"/>
      <family val="3"/>
      <charset val="128"/>
    </font>
    <font>
      <b/>
      <sz val="20"/>
      <color theme="0"/>
      <name val="メイリオ"/>
      <family val="3"/>
      <charset val="128"/>
    </font>
    <font>
      <u/>
      <sz val="11"/>
      <color theme="10"/>
      <name val="游ゴシック"/>
      <family val="2"/>
      <charset val="128"/>
      <scheme val="minor"/>
    </font>
    <font>
      <b/>
      <sz val="14"/>
      <color rgb="FF66FF66"/>
      <name val="游ゴシック"/>
      <family val="3"/>
      <charset val="128"/>
      <scheme val="minor"/>
    </font>
    <font>
      <sz val="16"/>
      <color theme="1"/>
      <name val="UD デジタル 教科書体 N-B"/>
      <family val="1"/>
      <charset val="128"/>
    </font>
    <font>
      <sz val="16"/>
      <color theme="1"/>
      <name val="UD デジタル 教科書体 NK-B"/>
      <family val="1"/>
      <charset val="128"/>
    </font>
    <font>
      <b/>
      <sz val="14"/>
      <color rgb="FFC00000"/>
      <name val="メイリオ"/>
      <family val="3"/>
      <charset val="128"/>
    </font>
    <font>
      <b/>
      <sz val="22"/>
      <color theme="0"/>
      <name val="メイリオ"/>
      <family val="3"/>
      <charset val="128"/>
    </font>
    <font>
      <b/>
      <sz val="18"/>
      <color theme="1"/>
      <name val="游ゴシック"/>
      <family val="3"/>
      <charset val="128"/>
      <scheme val="minor"/>
    </font>
    <font>
      <b/>
      <sz val="20"/>
      <color rgb="FFFFFF00"/>
      <name val="メイリオ"/>
      <family val="3"/>
      <charset val="128"/>
    </font>
    <font>
      <b/>
      <sz val="18"/>
      <name val="メイリオ"/>
      <family val="3"/>
      <charset val="128"/>
    </font>
  </fonts>
  <fills count="10">
    <fill>
      <patternFill patternType="none"/>
    </fill>
    <fill>
      <patternFill patternType="gray125"/>
    </fill>
    <fill>
      <patternFill patternType="solid">
        <fgColor rgb="FFFFFF00"/>
        <bgColor indexed="64"/>
      </patternFill>
    </fill>
    <fill>
      <patternFill patternType="solid">
        <fgColor theme="0"/>
        <bgColor indexed="64"/>
      </patternFill>
    </fill>
    <fill>
      <patternFill patternType="solid">
        <fgColor theme="9" tint="-0.499984740745262"/>
        <bgColor indexed="64"/>
      </patternFill>
    </fill>
    <fill>
      <patternFill patternType="solid">
        <fgColor theme="8" tint="-0.249977111117893"/>
        <bgColor indexed="64"/>
      </patternFill>
    </fill>
    <fill>
      <patternFill patternType="solid">
        <fgColor theme="4" tint="0.79998168889431442"/>
        <bgColor indexed="64"/>
      </patternFill>
    </fill>
    <fill>
      <patternFill patternType="solid">
        <fgColor rgb="FFC00000"/>
        <bgColor indexed="64"/>
      </patternFill>
    </fill>
    <fill>
      <patternFill patternType="solid">
        <fgColor rgb="FFFFBDBD"/>
        <bgColor indexed="64"/>
      </patternFill>
    </fill>
    <fill>
      <patternFill patternType="solid">
        <fgColor rgb="FFFFE7E7"/>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s>
  <cellStyleXfs count="2">
    <xf numFmtId="0" fontId="0" fillId="0" borderId="0">
      <alignment vertical="center"/>
    </xf>
    <xf numFmtId="0" fontId="18" fillId="0" borderId="0" applyNumberFormat="0" applyFill="0" applyBorder="0" applyAlignment="0" applyProtection="0">
      <alignment vertical="center"/>
    </xf>
  </cellStyleXfs>
  <cellXfs count="185">
    <xf numFmtId="0" fontId="0" fillId="0" borderId="0" xfId="0">
      <alignment vertical="center"/>
    </xf>
    <xf numFmtId="0" fontId="2" fillId="0" borderId="0" xfId="0" applyFont="1">
      <alignment vertical="center"/>
    </xf>
    <xf numFmtId="0" fontId="2" fillId="0" borderId="2" xfId="0" applyFont="1" applyBorder="1">
      <alignment vertical="center"/>
    </xf>
    <xf numFmtId="0" fontId="2" fillId="0" borderId="2" xfId="0" applyFont="1" applyBorder="1" applyAlignment="1">
      <alignment horizontal="center" vertical="center"/>
    </xf>
    <xf numFmtId="0" fontId="7" fillId="0" borderId="2" xfId="0" applyFont="1" applyBorder="1" applyAlignment="1">
      <alignment horizontal="center" vertical="center"/>
    </xf>
    <xf numFmtId="0" fontId="7" fillId="0" borderId="0" xfId="0" applyFont="1">
      <alignment vertical="center"/>
    </xf>
    <xf numFmtId="176" fontId="8" fillId="0" borderId="1" xfId="0" applyNumberFormat="1" applyFont="1" applyBorder="1">
      <alignment vertical="center"/>
    </xf>
    <xf numFmtId="0" fontId="7" fillId="0" borderId="1" xfId="0" applyFont="1" applyBorder="1" applyAlignment="1">
      <alignment horizontal="center" vertical="center"/>
    </xf>
    <xf numFmtId="0" fontId="3" fillId="0" borderId="5" xfId="0" applyFont="1" applyBorder="1" applyAlignment="1">
      <alignment horizontal="center" vertical="center"/>
    </xf>
    <xf numFmtId="0" fontId="9" fillId="4" borderId="0" xfId="0" applyFont="1" applyFill="1" applyAlignment="1">
      <alignment horizontal="center" vertical="center"/>
    </xf>
    <xf numFmtId="0" fontId="3" fillId="0" borderId="18" xfId="0" applyFont="1" applyBorder="1" applyAlignment="1">
      <alignment horizontal="center" vertical="center"/>
    </xf>
    <xf numFmtId="0" fontId="2" fillId="0" borderId="0" xfId="0" applyFont="1" applyAlignment="1">
      <alignment horizontal="center" vertical="center"/>
    </xf>
    <xf numFmtId="0" fontId="2" fillId="0" borderId="0" xfId="0" applyFont="1" applyBorder="1" applyAlignment="1">
      <alignment horizontal="center" vertical="center"/>
    </xf>
    <xf numFmtId="176" fontId="2" fillId="0" borderId="0" xfId="0" applyNumberFormat="1" applyFont="1" applyBorder="1">
      <alignment vertical="center"/>
    </xf>
    <xf numFmtId="0" fontId="15" fillId="5" borderId="0" xfId="0" applyFont="1" applyFill="1" applyAlignment="1"/>
    <xf numFmtId="0" fontId="14" fillId="5" borderId="0" xfId="0" applyFont="1" applyFill="1" applyAlignment="1"/>
    <xf numFmtId="0" fontId="13" fillId="5" borderId="0" xfId="0" applyFont="1" applyFill="1" applyAlignment="1"/>
    <xf numFmtId="0" fontId="17" fillId="5" borderId="0" xfId="0" applyFont="1" applyFill="1" applyAlignment="1">
      <alignment horizontal="left"/>
    </xf>
    <xf numFmtId="177" fontId="17" fillId="5" borderId="0" xfId="0" applyNumberFormat="1" applyFont="1" applyFill="1" applyAlignment="1">
      <alignment horizontal="center"/>
    </xf>
    <xf numFmtId="0" fontId="17" fillId="5" borderId="0" xfId="0" applyFont="1" applyFill="1" applyAlignment="1"/>
    <xf numFmtId="0" fontId="4" fillId="0" borderId="1" xfId="0" applyFont="1" applyBorder="1" applyAlignment="1">
      <alignment horizontal="center" vertical="center"/>
    </xf>
    <xf numFmtId="0" fontId="4" fillId="0" borderId="1" xfId="0" applyFont="1" applyBorder="1" applyAlignment="1">
      <alignment horizontal="center"/>
    </xf>
    <xf numFmtId="0" fontId="2" fillId="0" borderId="0" xfId="0" applyFont="1" applyAlignment="1">
      <alignment horizontal="left" vertical="center"/>
    </xf>
    <xf numFmtId="0" fontId="2" fillId="7" borderId="0" xfId="0" applyFont="1" applyFill="1">
      <alignment vertical="center"/>
    </xf>
    <xf numFmtId="0" fontId="2" fillId="0" borderId="13" xfId="0" applyFont="1" applyBorder="1">
      <alignment vertical="center"/>
    </xf>
    <xf numFmtId="0" fontId="2" fillId="0" borderId="0" xfId="0" applyFont="1" applyBorder="1">
      <alignment vertical="center"/>
    </xf>
    <xf numFmtId="0" fontId="2" fillId="0" borderId="14" xfId="0" applyFont="1" applyBorder="1">
      <alignment vertical="center"/>
    </xf>
    <xf numFmtId="0" fontId="2" fillId="0" borderId="15" xfId="0" applyFont="1" applyBorder="1">
      <alignment vertical="center"/>
    </xf>
    <xf numFmtId="0" fontId="2" fillId="0" borderId="17" xfId="0" applyFont="1" applyBorder="1">
      <alignment vertical="center"/>
    </xf>
    <xf numFmtId="0" fontId="2" fillId="8" borderId="13" xfId="0" applyFont="1" applyFill="1" applyBorder="1">
      <alignment vertical="center"/>
    </xf>
    <xf numFmtId="0" fontId="22" fillId="8" borderId="0" xfId="0" applyFont="1" applyFill="1" applyBorder="1">
      <alignment vertical="center"/>
    </xf>
    <xf numFmtId="0" fontId="2" fillId="8" borderId="0" xfId="0" applyFont="1" applyFill="1" applyBorder="1">
      <alignment vertical="center"/>
    </xf>
    <xf numFmtId="0" fontId="2" fillId="8" borderId="14" xfId="0" applyFont="1" applyFill="1" applyBorder="1">
      <alignment vertical="center"/>
    </xf>
    <xf numFmtId="0" fontId="2" fillId="9" borderId="3" xfId="0" applyFont="1" applyFill="1" applyBorder="1">
      <alignment vertical="center"/>
    </xf>
    <xf numFmtId="0" fontId="2" fillId="9" borderId="4" xfId="0" applyFont="1" applyFill="1" applyBorder="1">
      <alignment vertical="center"/>
    </xf>
    <xf numFmtId="0" fontId="2" fillId="9" borderId="12" xfId="0" applyFont="1" applyFill="1" applyBorder="1">
      <alignment vertical="center"/>
    </xf>
    <xf numFmtId="0" fontId="2" fillId="9" borderId="13" xfId="0" applyFont="1" applyFill="1" applyBorder="1">
      <alignment vertical="center"/>
    </xf>
    <xf numFmtId="0" fontId="2" fillId="9" borderId="14" xfId="0" applyFont="1" applyFill="1" applyBorder="1">
      <alignment vertical="center"/>
    </xf>
    <xf numFmtId="0" fontId="2" fillId="9" borderId="0" xfId="0" applyFont="1" applyFill="1" applyBorder="1">
      <alignment vertical="center"/>
    </xf>
    <xf numFmtId="0" fontId="2" fillId="0" borderId="0" xfId="0" applyFont="1" applyAlignment="1"/>
    <xf numFmtId="0" fontId="7" fillId="0" borderId="1" xfId="0" applyFont="1" applyBorder="1" applyAlignment="1">
      <alignment horizontal="center" vertical="center"/>
    </xf>
    <xf numFmtId="0" fontId="2" fillId="0" borderId="2" xfId="0" applyFont="1" applyBorder="1" applyAlignment="1">
      <alignment horizontal="center" vertical="center"/>
    </xf>
    <xf numFmtId="0" fontId="7" fillId="0" borderId="1" xfId="0" applyFont="1" applyBorder="1" applyAlignment="1">
      <alignment horizontal="center" vertical="center"/>
    </xf>
    <xf numFmtId="0" fontId="2" fillId="0" borderId="2" xfId="0" applyFont="1" applyBorder="1" applyAlignment="1">
      <alignment horizontal="center" vertical="center"/>
    </xf>
    <xf numFmtId="0" fontId="2" fillId="0" borderId="1" xfId="0" applyFont="1" applyBorder="1" applyAlignment="1">
      <alignment horizontal="center" vertical="center"/>
    </xf>
    <xf numFmtId="0" fontId="4" fillId="0" borderId="5" xfId="0" applyFont="1" applyBorder="1">
      <alignment vertical="center"/>
    </xf>
    <xf numFmtId="0" fontId="4" fillId="0" borderId="23" xfId="0" applyFont="1" applyBorder="1" applyAlignment="1">
      <alignment horizontal="center" vertical="center"/>
    </xf>
    <xf numFmtId="0" fontId="0" fillId="0" borderId="7" xfId="0" applyBorder="1">
      <alignment vertical="center"/>
    </xf>
    <xf numFmtId="0" fontId="0" fillId="0" borderId="8" xfId="0" applyBorder="1">
      <alignment vertical="center"/>
    </xf>
    <xf numFmtId="0" fontId="24" fillId="0" borderId="6" xfId="0" applyFont="1" applyBorder="1" applyAlignment="1">
      <alignment vertical="center"/>
    </xf>
    <xf numFmtId="0" fontId="24" fillId="0" borderId="7" xfId="0" applyFont="1" applyBorder="1" applyAlignment="1">
      <alignment vertical="center"/>
    </xf>
    <xf numFmtId="0" fontId="24" fillId="0" borderId="8" xfId="0" applyFont="1" applyBorder="1" applyAlignment="1">
      <alignment vertical="center"/>
    </xf>
    <xf numFmtId="0" fontId="24" fillId="0" borderId="0" xfId="0" applyFont="1" applyAlignment="1">
      <alignment horizontal="center" vertical="center"/>
    </xf>
    <xf numFmtId="0" fontId="25" fillId="5" borderId="0" xfId="0" applyFont="1" applyFill="1" applyAlignment="1">
      <alignment horizontal="left"/>
    </xf>
    <xf numFmtId="0" fontId="2" fillId="0" borderId="4" xfId="0" applyFont="1" applyBorder="1">
      <alignment vertical="center"/>
    </xf>
    <xf numFmtId="0" fontId="2" fillId="0" borderId="12" xfId="0" applyFont="1" applyBorder="1">
      <alignment vertical="center"/>
    </xf>
    <xf numFmtId="0" fontId="7" fillId="0" borderId="14" xfId="0" applyFont="1" applyBorder="1">
      <alignment vertical="center"/>
    </xf>
    <xf numFmtId="0" fontId="4" fillId="0" borderId="0" xfId="0" applyFont="1">
      <alignment vertical="center"/>
    </xf>
    <xf numFmtId="0" fontId="19" fillId="5" borderId="0" xfId="1" applyFont="1" applyFill="1" applyAlignment="1"/>
    <xf numFmtId="176" fontId="8" fillId="0" borderId="0" xfId="0" applyNumberFormat="1" applyFont="1">
      <alignment vertical="center"/>
    </xf>
    <xf numFmtId="0" fontId="3" fillId="0" borderId="0" xfId="0" applyFont="1" applyBorder="1" applyAlignment="1">
      <alignment horizontal="left" vertical="center"/>
    </xf>
    <xf numFmtId="0" fontId="2" fillId="0" borderId="16" xfId="0" applyFont="1" applyBorder="1" applyAlignment="1">
      <alignment horizontal="left" vertical="top" wrapText="1"/>
    </xf>
    <xf numFmtId="0" fontId="2" fillId="0" borderId="16" xfId="0" applyFont="1" applyBorder="1" applyAlignment="1">
      <alignment horizontal="left" vertical="top"/>
    </xf>
    <xf numFmtId="0" fontId="17" fillId="7" borderId="0" xfId="0" applyFont="1" applyFill="1" applyAlignment="1">
      <alignment horizontal="center" vertical="center"/>
    </xf>
    <xf numFmtId="0" fontId="9" fillId="7" borderId="0" xfId="0" applyFont="1" applyFill="1" applyAlignment="1">
      <alignment horizontal="left"/>
    </xf>
    <xf numFmtId="0" fontId="2" fillId="9" borderId="0" xfId="0" applyFont="1" applyFill="1" applyBorder="1" applyAlignment="1">
      <alignment horizontal="left" vertical="top" wrapText="1"/>
    </xf>
    <xf numFmtId="0" fontId="2" fillId="9" borderId="0" xfId="0" applyFont="1" applyFill="1" applyBorder="1" applyAlignment="1">
      <alignment horizontal="left" vertical="top"/>
    </xf>
    <xf numFmtId="0" fontId="2" fillId="0" borderId="0" xfId="0" applyFont="1" applyBorder="1" applyAlignment="1">
      <alignment horizontal="left" vertical="top" wrapText="1"/>
    </xf>
    <xf numFmtId="0" fontId="2" fillId="0" borderId="0" xfId="0" applyFont="1" applyBorder="1" applyAlignment="1">
      <alignment horizontal="left" vertical="top"/>
    </xf>
    <xf numFmtId="0" fontId="3" fillId="0" borderId="23" xfId="0" applyFont="1" applyBorder="1" applyAlignment="1">
      <alignment horizontal="left" vertical="top" wrapText="1"/>
    </xf>
    <xf numFmtId="0" fontId="3" fillId="0" borderId="22" xfId="0" applyFont="1" applyBorder="1" applyAlignment="1">
      <alignment horizontal="left" vertical="top" wrapText="1"/>
    </xf>
    <xf numFmtId="0" fontId="3" fillId="0" borderId="24" xfId="0" applyFont="1" applyBorder="1" applyAlignment="1">
      <alignment horizontal="left" vertical="top" wrapText="1"/>
    </xf>
    <xf numFmtId="0" fontId="3" fillId="0" borderId="23" xfId="0" applyFont="1" applyBorder="1" applyAlignment="1">
      <alignment horizontal="left" vertical="center"/>
    </xf>
    <xf numFmtId="0" fontId="3" fillId="0" borderId="22" xfId="0" applyFont="1" applyBorder="1" applyAlignment="1">
      <alignment horizontal="left" vertical="center"/>
    </xf>
    <xf numFmtId="0" fontId="3" fillId="0" borderId="24" xfId="0" applyFont="1" applyBorder="1" applyAlignment="1">
      <alignment horizontal="left" vertical="center"/>
    </xf>
    <xf numFmtId="0" fontId="5" fillId="0" borderId="28" xfId="0" applyFont="1" applyBorder="1" applyAlignment="1">
      <alignment horizontal="center" vertical="center"/>
    </xf>
    <xf numFmtId="0" fontId="5" fillId="0" borderId="7" xfId="0" applyFont="1" applyBorder="1" applyAlignment="1">
      <alignment horizontal="center" vertical="center"/>
    </xf>
    <xf numFmtId="0" fontId="5" fillId="0" borderId="29" xfId="0" applyFont="1" applyBorder="1" applyAlignment="1">
      <alignment horizontal="center" vertical="center"/>
    </xf>
    <xf numFmtId="0" fontId="2" fillId="0" borderId="9" xfId="0" applyFont="1" applyBorder="1" applyAlignment="1">
      <alignment horizontal="center" vertical="center"/>
    </xf>
    <xf numFmtId="0" fontId="2" fillId="0" borderId="10" xfId="0" applyFont="1" applyBorder="1" applyAlignment="1">
      <alignment horizontal="center" vertical="center"/>
    </xf>
    <xf numFmtId="0" fontId="2" fillId="0" borderId="11" xfId="0" applyFont="1" applyBorder="1" applyAlignment="1">
      <alignment horizontal="center" vertical="center"/>
    </xf>
    <xf numFmtId="0" fontId="7" fillId="0" borderId="26" xfId="0" applyFont="1" applyBorder="1" applyAlignment="1">
      <alignment horizontal="center" vertical="center"/>
    </xf>
    <xf numFmtId="0" fontId="7" fillId="0" borderId="27" xfId="0" applyFont="1" applyBorder="1" applyAlignment="1">
      <alignment horizontal="center" vertical="center"/>
    </xf>
    <xf numFmtId="0" fontId="7" fillId="0" borderId="2" xfId="0" applyFont="1" applyBorder="1" applyAlignment="1">
      <alignment horizontal="center" vertical="center"/>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3" fillId="0" borderId="12" xfId="0" applyFont="1" applyBorder="1" applyAlignment="1">
      <alignment horizontal="center" vertical="center"/>
    </xf>
    <xf numFmtId="0" fontId="3" fillId="0" borderId="13" xfId="0" applyFont="1" applyBorder="1" applyAlignment="1">
      <alignment horizontal="center" vertical="center"/>
    </xf>
    <xf numFmtId="0" fontId="3" fillId="0" borderId="0" xfId="0" applyFont="1" applyBorder="1" applyAlignment="1">
      <alignment horizontal="center" vertical="center"/>
    </xf>
    <xf numFmtId="0" fontId="3" fillId="0" borderId="14" xfId="0" applyFont="1" applyBorder="1" applyAlignment="1">
      <alignment horizontal="center" vertical="center"/>
    </xf>
    <xf numFmtId="0" fontId="3" fillId="0" borderId="15" xfId="0" applyFont="1" applyBorder="1" applyAlignment="1">
      <alignment horizontal="center" vertical="center"/>
    </xf>
    <xf numFmtId="0" fontId="3" fillId="0" borderId="16" xfId="0" applyFont="1" applyBorder="1" applyAlignment="1">
      <alignment horizontal="center" vertical="center"/>
    </xf>
    <xf numFmtId="0" fontId="3" fillId="0" borderId="17" xfId="0" applyFont="1" applyBorder="1" applyAlignment="1">
      <alignment horizontal="center" vertical="center"/>
    </xf>
    <xf numFmtId="0" fontId="6" fillId="4" borderId="23" xfId="0" applyFont="1" applyFill="1" applyBorder="1" applyAlignment="1">
      <alignment horizontal="left"/>
    </xf>
    <xf numFmtId="0" fontId="6" fillId="4" borderId="22" xfId="0" applyFont="1" applyFill="1" applyBorder="1" applyAlignment="1">
      <alignment horizontal="left"/>
    </xf>
    <xf numFmtId="0" fontId="6" fillId="4" borderId="24" xfId="0" applyFont="1" applyFill="1" applyBorder="1" applyAlignment="1">
      <alignment horizontal="left"/>
    </xf>
    <xf numFmtId="0" fontId="6" fillId="4" borderId="1" xfId="0" applyFont="1" applyFill="1" applyBorder="1" applyAlignment="1">
      <alignment horizontal="center" vertical="center"/>
    </xf>
    <xf numFmtId="0" fontId="13" fillId="5" borderId="0" xfId="0" applyFont="1" applyFill="1" applyAlignment="1">
      <alignment horizontal="left"/>
    </xf>
    <xf numFmtId="178" fontId="16" fillId="5" borderId="0" xfId="0" applyNumberFormat="1" applyFont="1" applyFill="1" applyAlignment="1">
      <alignment horizontal="left"/>
    </xf>
    <xf numFmtId="0" fontId="16" fillId="5" borderId="0" xfId="0" applyFont="1" applyFill="1" applyAlignment="1">
      <alignment horizontal="left"/>
    </xf>
    <xf numFmtId="0" fontId="3" fillId="6" borderId="23" xfId="0" applyFont="1" applyFill="1" applyBorder="1" applyAlignment="1">
      <alignment horizontal="left" vertical="center"/>
    </xf>
    <xf numFmtId="0" fontId="3" fillId="6" borderId="22" xfId="0" applyFont="1" applyFill="1" applyBorder="1" applyAlignment="1">
      <alignment horizontal="left" vertical="center"/>
    </xf>
    <xf numFmtId="0" fontId="3" fillId="6" borderId="24" xfId="0" applyFont="1" applyFill="1" applyBorder="1" applyAlignment="1">
      <alignment horizontal="left" vertical="center"/>
    </xf>
    <xf numFmtId="0" fontId="6" fillId="4" borderId="1" xfId="0" applyFont="1" applyFill="1" applyBorder="1" applyAlignment="1">
      <alignment horizontal="left"/>
    </xf>
    <xf numFmtId="0" fontId="3" fillId="0" borderId="1" xfId="0" applyFont="1" applyBorder="1" applyAlignment="1">
      <alignment horizontal="left" vertical="center"/>
    </xf>
    <xf numFmtId="0" fontId="3" fillId="0" borderId="1" xfId="0" applyFont="1" applyBorder="1" applyAlignment="1">
      <alignment horizontal="left" vertical="top" wrapText="1"/>
    </xf>
    <xf numFmtId="0" fontId="3" fillId="6" borderId="1" xfId="0" applyFont="1" applyFill="1" applyBorder="1" applyAlignment="1">
      <alignment horizontal="left" vertical="center"/>
    </xf>
    <xf numFmtId="0" fontId="5" fillId="0" borderId="6" xfId="0" applyFont="1" applyBorder="1" applyAlignment="1">
      <alignment horizontal="center" vertical="center"/>
    </xf>
    <xf numFmtId="0" fontId="5" fillId="0" borderId="8" xfId="0" applyFont="1" applyBorder="1" applyAlignment="1">
      <alignment horizontal="center" vertical="center"/>
    </xf>
    <xf numFmtId="0" fontId="2" fillId="0" borderId="1" xfId="0" applyFont="1" applyBorder="1" applyAlignment="1">
      <alignment horizontal="center" vertical="center"/>
    </xf>
    <xf numFmtId="0" fontId="10" fillId="0" borderId="3" xfId="0" applyFont="1" applyBorder="1" applyAlignment="1">
      <alignment horizontal="center" vertical="center"/>
    </xf>
    <xf numFmtId="0" fontId="10" fillId="0" borderId="4" xfId="0" applyFont="1" applyBorder="1" applyAlignment="1">
      <alignment horizontal="center" vertical="center"/>
    </xf>
    <xf numFmtId="0" fontId="10" fillId="0" borderId="12" xfId="0" applyFont="1" applyBorder="1" applyAlignment="1">
      <alignment horizontal="center" vertical="center"/>
    </xf>
    <xf numFmtId="0" fontId="10" fillId="0" borderId="13" xfId="0" applyFont="1" applyBorder="1" applyAlignment="1">
      <alignment horizontal="center" vertical="center"/>
    </xf>
    <xf numFmtId="0" fontId="10" fillId="0" borderId="0" xfId="0" applyFont="1" applyBorder="1" applyAlignment="1">
      <alignment horizontal="center" vertical="center"/>
    </xf>
    <xf numFmtId="0" fontId="10" fillId="0" borderId="14" xfId="0" applyFont="1" applyBorder="1" applyAlignment="1">
      <alignment horizontal="center" vertical="center"/>
    </xf>
    <xf numFmtId="0" fontId="10" fillId="0" borderId="15" xfId="0" applyFont="1" applyBorder="1" applyAlignment="1">
      <alignment horizontal="center" vertical="center"/>
    </xf>
    <xf numFmtId="0" fontId="10" fillId="0" borderId="16" xfId="0" applyFont="1" applyBorder="1" applyAlignment="1">
      <alignment horizontal="center" vertical="center"/>
    </xf>
    <xf numFmtId="0" fontId="10" fillId="0" borderId="17" xfId="0" applyFont="1" applyBorder="1" applyAlignment="1">
      <alignment horizontal="center" vertical="center"/>
    </xf>
    <xf numFmtId="0" fontId="6" fillId="4" borderId="6" xfId="0" applyFont="1" applyFill="1" applyBorder="1" applyAlignment="1">
      <alignment horizontal="center" vertical="center"/>
    </xf>
    <xf numFmtId="0" fontId="6" fillId="4" borderId="8" xfId="0" applyFont="1" applyFill="1" applyBorder="1" applyAlignment="1">
      <alignment horizontal="center" vertical="center"/>
    </xf>
    <xf numFmtId="0" fontId="3" fillId="0" borderId="1" xfId="0" applyFont="1" applyBorder="1" applyAlignment="1">
      <alignment horizontal="left" vertical="center" wrapText="1"/>
    </xf>
    <xf numFmtId="0" fontId="6" fillId="4" borderId="1" xfId="0" applyFont="1" applyFill="1" applyBorder="1" applyAlignment="1">
      <alignment horizontal="left" vertical="center"/>
    </xf>
    <xf numFmtId="0" fontId="4" fillId="0" borderId="6" xfId="0" applyFont="1" applyBorder="1" applyAlignment="1">
      <alignment horizontal="center" vertical="center"/>
    </xf>
    <xf numFmtId="0" fontId="4" fillId="0" borderId="8" xfId="0" applyFont="1" applyBorder="1" applyAlignment="1">
      <alignment horizontal="center" vertical="center"/>
    </xf>
    <xf numFmtId="0" fontId="6" fillId="4" borderId="25" xfId="0" applyFont="1" applyFill="1" applyBorder="1" applyAlignment="1">
      <alignment horizontal="center" vertical="center"/>
    </xf>
    <xf numFmtId="0" fontId="6" fillId="4" borderId="0" xfId="0" applyFont="1" applyFill="1" applyBorder="1" applyAlignment="1">
      <alignment horizontal="center" vertical="center"/>
    </xf>
    <xf numFmtId="0" fontId="6" fillId="4" borderId="7" xfId="0" applyFont="1" applyFill="1" applyBorder="1" applyAlignment="1">
      <alignment horizontal="center" vertical="center"/>
    </xf>
    <xf numFmtId="0" fontId="24" fillId="0" borderId="6" xfId="0" applyFont="1" applyBorder="1" applyAlignment="1">
      <alignment horizontal="left" vertical="center"/>
    </xf>
    <xf numFmtId="0" fontId="24" fillId="0" borderId="7" xfId="0" applyFont="1" applyBorder="1" applyAlignment="1">
      <alignment horizontal="left" vertical="center"/>
    </xf>
    <xf numFmtId="0" fontId="24" fillId="0" borderId="8" xfId="0" applyFont="1" applyBorder="1" applyAlignment="1">
      <alignment horizontal="left" vertical="center"/>
    </xf>
    <xf numFmtId="0" fontId="24" fillId="0" borderId="6" xfId="0" applyFont="1" applyBorder="1" applyAlignment="1">
      <alignment horizontal="center" vertical="center"/>
    </xf>
    <xf numFmtId="0" fontId="24" fillId="0" borderId="7" xfId="0" applyFont="1" applyBorder="1" applyAlignment="1">
      <alignment horizontal="center" vertical="center"/>
    </xf>
    <xf numFmtId="0" fontId="24" fillId="0" borderId="8" xfId="0" applyFont="1" applyBorder="1" applyAlignment="1">
      <alignment horizontal="center" vertical="center"/>
    </xf>
    <xf numFmtId="0" fontId="26" fillId="3" borderId="1" xfId="0" applyFont="1" applyFill="1" applyBorder="1" applyAlignment="1">
      <alignment horizontal="center" vertical="center"/>
    </xf>
    <xf numFmtId="0" fontId="3" fillId="0" borderId="6" xfId="0" applyFont="1" applyBorder="1" applyAlignment="1">
      <alignment horizontal="center" vertical="center"/>
    </xf>
    <xf numFmtId="0" fontId="3" fillId="0" borderId="7" xfId="0" applyFont="1" applyBorder="1" applyAlignment="1">
      <alignment horizontal="center" vertical="center"/>
    </xf>
    <xf numFmtId="0" fontId="3" fillId="0" borderId="8" xfId="0" applyFont="1" applyBorder="1" applyAlignment="1">
      <alignment horizontal="center" vertical="center"/>
    </xf>
    <xf numFmtId="0" fontId="7" fillId="0" borderId="1" xfId="0" applyFont="1" applyBorder="1" applyAlignment="1">
      <alignment horizontal="center" vertical="center"/>
    </xf>
    <xf numFmtId="0" fontId="3" fillId="0" borderId="1" xfId="0" applyFont="1" applyBorder="1" applyAlignment="1">
      <alignment horizontal="center" vertical="center"/>
    </xf>
    <xf numFmtId="0" fontId="2" fillId="0" borderId="2" xfId="0" applyFont="1" applyBorder="1" applyAlignment="1">
      <alignment horizontal="center" vertical="center"/>
    </xf>
    <xf numFmtId="0" fontId="6" fillId="4" borderId="6" xfId="0" applyFont="1" applyFill="1" applyBorder="1" applyAlignment="1">
      <alignment horizontal="center" vertical="center" shrinkToFit="1"/>
    </xf>
    <xf numFmtId="0" fontId="6" fillId="4" borderId="8" xfId="0" applyFont="1" applyFill="1" applyBorder="1" applyAlignment="1">
      <alignment horizontal="center" vertical="center" shrinkToFit="1"/>
    </xf>
    <xf numFmtId="0" fontId="3" fillId="0" borderId="6" xfId="0" applyFont="1" applyBorder="1" applyAlignment="1">
      <alignment horizontal="left" vertical="top" wrapText="1"/>
    </xf>
    <xf numFmtId="0" fontId="3" fillId="0" borderId="7" xfId="0" applyFont="1" applyBorder="1" applyAlignment="1">
      <alignment horizontal="left" vertical="top" wrapText="1"/>
    </xf>
    <xf numFmtId="0" fontId="3" fillId="0" borderId="8" xfId="0" applyFont="1" applyBorder="1" applyAlignment="1">
      <alignment horizontal="left" vertical="top" wrapText="1"/>
    </xf>
    <xf numFmtId="0" fontId="11" fillId="0" borderId="6" xfId="0" applyFont="1" applyBorder="1" applyAlignment="1">
      <alignment horizontal="left" vertical="center"/>
    </xf>
    <xf numFmtId="0" fontId="11" fillId="0" borderId="7" xfId="0" applyFont="1" applyBorder="1" applyAlignment="1">
      <alignment horizontal="left" vertical="center"/>
    </xf>
    <xf numFmtId="0" fontId="11" fillId="0" borderId="8" xfId="0" applyFont="1" applyBorder="1" applyAlignment="1">
      <alignment horizontal="left" vertical="center"/>
    </xf>
    <xf numFmtId="0" fontId="3" fillId="2" borderId="6" xfId="0" applyFont="1" applyFill="1" applyBorder="1" applyAlignment="1">
      <alignment horizontal="left" vertical="center"/>
    </xf>
    <xf numFmtId="0" fontId="3" fillId="2" borderId="7" xfId="0" applyFont="1" applyFill="1" applyBorder="1" applyAlignment="1">
      <alignment horizontal="left" vertical="center"/>
    </xf>
    <xf numFmtId="0" fontId="3" fillId="2" borderId="8" xfId="0" applyFont="1" applyFill="1" applyBorder="1" applyAlignment="1">
      <alignment horizontal="left" vertical="center"/>
    </xf>
    <xf numFmtId="0" fontId="3" fillId="0" borderId="6" xfId="0" applyFont="1" applyBorder="1" applyAlignment="1">
      <alignment horizontal="left" vertical="center"/>
    </xf>
    <xf numFmtId="0" fontId="3" fillId="0" borderId="8" xfId="0" applyFont="1" applyBorder="1" applyAlignment="1">
      <alignment horizontal="left" vertical="center"/>
    </xf>
    <xf numFmtId="176" fontId="3" fillId="2" borderId="6" xfId="0" applyNumberFormat="1" applyFont="1" applyFill="1" applyBorder="1" applyAlignment="1">
      <alignment horizontal="right" vertical="center"/>
    </xf>
    <xf numFmtId="176" fontId="3" fillId="2" borderId="8" xfId="0" applyNumberFormat="1" applyFont="1" applyFill="1" applyBorder="1" applyAlignment="1">
      <alignment horizontal="right" vertical="center"/>
    </xf>
    <xf numFmtId="0" fontId="3" fillId="0" borderId="7" xfId="0" applyFont="1" applyBorder="1" applyAlignment="1">
      <alignment horizontal="left" vertical="center"/>
    </xf>
    <xf numFmtId="176" fontId="3" fillId="2" borderId="7" xfId="0" applyNumberFormat="1" applyFont="1" applyFill="1" applyBorder="1" applyAlignment="1">
      <alignment horizontal="right" vertical="center"/>
    </xf>
    <xf numFmtId="176" fontId="8" fillId="0" borderId="6" xfId="0" applyNumberFormat="1" applyFont="1" applyBorder="1" applyAlignment="1">
      <alignment horizontal="right" vertical="center"/>
    </xf>
    <xf numFmtId="176" fontId="8" fillId="0" borderId="8" xfId="0" applyNumberFormat="1" applyFont="1" applyBorder="1" applyAlignment="1">
      <alignment horizontal="right" vertical="center"/>
    </xf>
    <xf numFmtId="176" fontId="3" fillId="0" borderId="6" xfId="0" applyNumberFormat="1" applyFont="1" applyBorder="1" applyAlignment="1">
      <alignment horizontal="center" vertical="center"/>
    </xf>
    <xf numFmtId="176" fontId="3" fillId="0" borderId="7" xfId="0" applyNumberFormat="1" applyFont="1" applyBorder="1" applyAlignment="1">
      <alignment horizontal="center" vertical="center"/>
    </xf>
    <xf numFmtId="176" fontId="3" fillId="0" borderId="8" xfId="0" applyNumberFormat="1" applyFont="1" applyBorder="1" applyAlignment="1">
      <alignment horizontal="center" vertical="center"/>
    </xf>
    <xf numFmtId="0" fontId="9" fillId="4" borderId="6" xfId="0" applyFont="1" applyFill="1" applyBorder="1" applyAlignment="1">
      <alignment horizontal="center" vertical="center"/>
    </xf>
    <xf numFmtId="0" fontId="9" fillId="4" borderId="7" xfId="0" applyFont="1" applyFill="1" applyBorder="1" applyAlignment="1">
      <alignment horizontal="center" vertical="center"/>
    </xf>
    <xf numFmtId="0" fontId="9" fillId="4" borderId="8" xfId="0" applyFont="1" applyFill="1" applyBorder="1" applyAlignment="1">
      <alignment horizontal="center" vertical="center"/>
    </xf>
    <xf numFmtId="0" fontId="3" fillId="2" borderId="6" xfId="0" applyFont="1" applyFill="1" applyBorder="1" applyAlignment="1">
      <alignment horizontal="center" vertical="center"/>
    </xf>
    <xf numFmtId="0" fontId="3" fillId="2" borderId="7" xfId="0" applyFont="1" applyFill="1" applyBorder="1" applyAlignment="1">
      <alignment horizontal="center" vertical="center"/>
    </xf>
    <xf numFmtId="0" fontId="3" fillId="2" borderId="8" xfId="0" applyFont="1" applyFill="1" applyBorder="1" applyAlignment="1">
      <alignment horizontal="center" vertical="center"/>
    </xf>
    <xf numFmtId="176" fontId="3" fillId="3" borderId="6" xfId="0" applyNumberFormat="1" applyFont="1" applyFill="1" applyBorder="1" applyAlignment="1">
      <alignment horizontal="center" vertical="center"/>
    </xf>
    <xf numFmtId="176" fontId="3" fillId="3" borderId="7" xfId="0" applyNumberFormat="1" applyFont="1" applyFill="1" applyBorder="1" applyAlignment="1">
      <alignment horizontal="center" vertical="center"/>
    </xf>
    <xf numFmtId="176" fontId="3" fillId="3" borderId="8" xfId="0" applyNumberFormat="1" applyFont="1" applyFill="1" applyBorder="1" applyAlignment="1">
      <alignment horizontal="center" vertical="center"/>
    </xf>
    <xf numFmtId="0" fontId="3" fillId="0" borderId="19" xfId="0" applyFont="1" applyBorder="1" applyAlignment="1">
      <alignment horizontal="center" vertical="center"/>
    </xf>
    <xf numFmtId="0" fontId="3" fillId="0" borderId="20" xfId="0" applyFont="1" applyBorder="1" applyAlignment="1">
      <alignment horizontal="center" vertical="center"/>
    </xf>
    <xf numFmtId="0" fontId="3" fillId="0" borderId="21" xfId="0" applyFont="1" applyBorder="1" applyAlignment="1">
      <alignment horizontal="center" vertical="center"/>
    </xf>
    <xf numFmtId="176" fontId="3" fillId="0" borderId="6" xfId="0" applyNumberFormat="1" applyFont="1" applyBorder="1" applyAlignment="1">
      <alignment horizontal="right" vertical="center"/>
    </xf>
    <xf numFmtId="0" fontId="3" fillId="0" borderId="8" xfId="0" applyFont="1" applyBorder="1" applyAlignment="1">
      <alignment horizontal="right" vertical="center"/>
    </xf>
    <xf numFmtId="0" fontId="3" fillId="0" borderId="7" xfId="0" applyFont="1" applyBorder="1" applyAlignment="1">
      <alignment horizontal="right" vertical="center"/>
    </xf>
    <xf numFmtId="0" fontId="3" fillId="0" borderId="19" xfId="0" applyFont="1" applyBorder="1" applyAlignment="1">
      <alignment horizontal="left" vertical="center"/>
    </xf>
    <xf numFmtId="0" fontId="3" fillId="0" borderId="20" xfId="0" applyFont="1" applyBorder="1" applyAlignment="1">
      <alignment horizontal="left" vertical="center"/>
    </xf>
    <xf numFmtId="0" fontId="3" fillId="0" borderId="21" xfId="0" applyFont="1" applyBorder="1" applyAlignment="1">
      <alignment horizontal="left" vertical="center"/>
    </xf>
    <xf numFmtId="0" fontId="2" fillId="0" borderId="23" xfId="0" applyFont="1" applyBorder="1" applyAlignment="1">
      <alignment horizontal="center" vertical="center"/>
    </xf>
    <xf numFmtId="0" fontId="2" fillId="0" borderId="22" xfId="0" applyFont="1" applyBorder="1" applyAlignment="1">
      <alignment horizontal="center" vertical="center"/>
    </xf>
    <xf numFmtId="0" fontId="2" fillId="0" borderId="24" xfId="0" applyFont="1" applyBorder="1" applyAlignment="1">
      <alignment horizontal="center" vertical="center"/>
    </xf>
    <xf numFmtId="0" fontId="9" fillId="4" borderId="22" xfId="0" applyFont="1" applyFill="1" applyBorder="1" applyAlignment="1">
      <alignment horizontal="center" vertical="center"/>
    </xf>
  </cellXfs>
  <cellStyles count="2">
    <cellStyle name="ハイパーリンク" xfId="1" builtinId="8"/>
    <cellStyle name="標準" xfId="0" builtinId="0"/>
  </cellStyles>
  <dxfs count="0"/>
  <tableStyles count="0" defaultTableStyle="TableStyleMedium2" defaultPivotStyle="PivotStyleLight16"/>
  <colors>
    <mruColors>
      <color rgb="FF0000FF"/>
      <color rgb="FFFFE7E7"/>
      <color rgb="FFFFBDBD"/>
      <color rgb="FF99FFCC"/>
      <color rgb="FF66FF66"/>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11</xdr:col>
      <xdr:colOff>57150</xdr:colOff>
      <xdr:row>7</xdr:row>
      <xdr:rowOff>2856279</xdr:rowOff>
    </xdr:from>
    <xdr:to>
      <xdr:col>12</xdr:col>
      <xdr:colOff>153535</xdr:colOff>
      <xdr:row>7</xdr:row>
      <xdr:rowOff>3790151</xdr:rowOff>
    </xdr:to>
    <xdr:pic>
      <xdr:nvPicPr>
        <xdr:cNvPr id="3" name="Picture 3">
          <a:extLst>
            <a:ext uri="{FF2B5EF4-FFF2-40B4-BE49-F238E27FC236}">
              <a16:creationId xmlns:a16="http://schemas.microsoft.com/office/drawing/2014/main" id="{00000000-0008-0000-0000-00000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6315075" y="8752254"/>
          <a:ext cx="753610" cy="933872"/>
        </a:xfrm>
        <a:prstGeom prst="rect">
          <a:avLst/>
        </a:prstGeom>
        <a:noFill/>
        <a:ln w="9525">
          <a:solidFill>
            <a:schemeClr val="bg1">
              <a:lumMod val="65000"/>
            </a:schemeClr>
          </a:solidFill>
          <a:miter lim="800000"/>
          <a:headEnd/>
          <a:tailEnd/>
        </a:ln>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1" tint="0.34998626667073579"/>
  </sheetPr>
  <dimension ref="B1:P11"/>
  <sheetViews>
    <sheetView showGridLines="0" topLeftCell="A11" zoomScaleNormal="100" workbookViewId="0">
      <selection activeCell="G15" sqref="G15"/>
    </sheetView>
  </sheetViews>
  <sheetFormatPr defaultColWidth="8.6640625" defaultRowHeight="17.5" x14ac:dyDescent="0.55000000000000004"/>
  <cols>
    <col min="1" max="1" width="2.6640625" style="1" customWidth="1"/>
    <col min="2" max="2" width="1.9140625" style="1" customWidth="1"/>
    <col min="3" max="13" width="8.6640625" style="1"/>
    <col min="14" max="14" width="1.9140625" style="1" customWidth="1"/>
    <col min="15" max="16384" width="8.6640625" style="1"/>
  </cols>
  <sheetData>
    <row r="1" spans="2:16" ht="44" customHeight="1" x14ac:dyDescent="1.1499999999999999">
      <c r="B1" s="23"/>
      <c r="C1" s="64" t="s">
        <v>84</v>
      </c>
      <c r="D1" s="64"/>
      <c r="E1" s="64"/>
      <c r="F1" s="64"/>
      <c r="G1" s="64"/>
      <c r="H1" s="64"/>
      <c r="I1" s="64"/>
      <c r="J1" s="64"/>
      <c r="K1" s="64"/>
      <c r="L1" s="64"/>
      <c r="M1" s="64"/>
      <c r="N1" s="23"/>
    </row>
    <row r="2" spans="2:16" ht="31.5" x14ac:dyDescent="0.55000000000000004">
      <c r="B2" s="23"/>
      <c r="C2" s="63" t="s">
        <v>82</v>
      </c>
      <c r="D2" s="63"/>
      <c r="E2" s="63"/>
      <c r="F2" s="63"/>
      <c r="G2" s="63"/>
      <c r="H2" s="63"/>
      <c r="I2" s="63"/>
      <c r="J2" s="63"/>
      <c r="K2" s="63"/>
      <c r="L2" s="63"/>
      <c r="M2" s="63"/>
      <c r="N2" s="23"/>
    </row>
    <row r="3" spans="2:16" x14ac:dyDescent="0.55000000000000004">
      <c r="B3" s="33"/>
      <c r="C3" s="34"/>
      <c r="D3" s="34"/>
      <c r="E3" s="34"/>
      <c r="F3" s="34"/>
      <c r="G3" s="34"/>
      <c r="H3" s="34"/>
      <c r="I3" s="34"/>
      <c r="J3" s="34"/>
      <c r="K3" s="34"/>
      <c r="L3" s="34"/>
      <c r="M3" s="34"/>
      <c r="N3" s="35"/>
    </row>
    <row r="4" spans="2:16" ht="80.5" customHeight="1" x14ac:dyDescent="0.6">
      <c r="B4" s="36"/>
      <c r="C4" s="65" t="s">
        <v>85</v>
      </c>
      <c r="D4" s="66"/>
      <c r="E4" s="66"/>
      <c r="F4" s="66"/>
      <c r="G4" s="66"/>
      <c r="H4" s="66"/>
      <c r="I4" s="66"/>
      <c r="J4" s="66"/>
      <c r="K4" s="66"/>
      <c r="L4" s="66"/>
      <c r="M4" s="66"/>
      <c r="N4" s="37"/>
      <c r="P4" s="39"/>
    </row>
    <row r="5" spans="2:16" x14ac:dyDescent="0.55000000000000004">
      <c r="B5" s="36"/>
      <c r="C5" s="38"/>
      <c r="D5" s="38"/>
      <c r="E5" s="38"/>
      <c r="F5" s="38"/>
      <c r="G5" s="38"/>
      <c r="H5" s="38"/>
      <c r="I5" s="38"/>
      <c r="J5" s="38"/>
      <c r="K5" s="38"/>
      <c r="L5" s="38"/>
      <c r="M5" s="38"/>
      <c r="N5" s="37"/>
    </row>
    <row r="6" spans="2:16" ht="22.5" x14ac:dyDescent="0.55000000000000004">
      <c r="B6" s="29"/>
      <c r="C6" s="30" t="s">
        <v>91</v>
      </c>
      <c r="D6" s="31"/>
      <c r="E6" s="31"/>
      <c r="F6" s="31"/>
      <c r="G6" s="31"/>
      <c r="H6" s="31"/>
      <c r="I6" s="31"/>
      <c r="J6" s="31"/>
      <c r="K6" s="31"/>
      <c r="L6" s="31"/>
      <c r="M6" s="31"/>
      <c r="N6" s="32"/>
    </row>
    <row r="7" spans="2:16" ht="251" customHeight="1" x14ac:dyDescent="0.55000000000000004">
      <c r="B7" s="24"/>
      <c r="C7" s="67" t="s">
        <v>141</v>
      </c>
      <c r="D7" s="68"/>
      <c r="E7" s="68"/>
      <c r="F7" s="68"/>
      <c r="G7" s="68"/>
      <c r="H7" s="68"/>
      <c r="I7" s="68"/>
      <c r="J7" s="68"/>
      <c r="K7" s="68"/>
      <c r="L7" s="68"/>
      <c r="M7" s="68"/>
      <c r="N7" s="26"/>
    </row>
    <row r="8" spans="2:16" ht="331" customHeight="1" x14ac:dyDescent="0.55000000000000004">
      <c r="B8" s="24"/>
      <c r="C8" s="67" t="s">
        <v>142</v>
      </c>
      <c r="D8" s="67"/>
      <c r="E8" s="67"/>
      <c r="F8" s="67"/>
      <c r="G8" s="67"/>
      <c r="H8" s="67"/>
      <c r="I8" s="67"/>
      <c r="J8" s="67"/>
      <c r="K8" s="67"/>
      <c r="L8" s="67"/>
      <c r="M8" s="67"/>
      <c r="N8" s="26"/>
    </row>
    <row r="9" spans="2:16" ht="22.5" x14ac:dyDescent="0.55000000000000004">
      <c r="B9" s="29"/>
      <c r="C9" s="30" t="s">
        <v>83</v>
      </c>
      <c r="D9" s="31"/>
      <c r="E9" s="31"/>
      <c r="F9" s="31"/>
      <c r="G9" s="31"/>
      <c r="H9" s="31"/>
      <c r="I9" s="31"/>
      <c r="J9" s="31"/>
      <c r="K9" s="31"/>
      <c r="L9" s="31"/>
      <c r="M9" s="31"/>
      <c r="N9" s="32"/>
    </row>
    <row r="10" spans="2:16" ht="409.6" customHeight="1" x14ac:dyDescent="0.55000000000000004">
      <c r="B10" s="24"/>
      <c r="C10" s="67" t="s">
        <v>143</v>
      </c>
      <c r="D10" s="68"/>
      <c r="E10" s="68"/>
      <c r="F10" s="68"/>
      <c r="G10" s="68"/>
      <c r="H10" s="68"/>
      <c r="I10" s="68"/>
      <c r="J10" s="68"/>
      <c r="K10" s="68"/>
      <c r="L10" s="68"/>
      <c r="M10" s="68"/>
      <c r="N10" s="26"/>
    </row>
    <row r="11" spans="2:16" ht="139.75" customHeight="1" x14ac:dyDescent="0.55000000000000004">
      <c r="B11" s="27"/>
      <c r="C11" s="61" t="s">
        <v>144</v>
      </c>
      <c r="D11" s="62"/>
      <c r="E11" s="62"/>
      <c r="F11" s="62"/>
      <c r="G11" s="62"/>
      <c r="H11" s="62"/>
      <c r="I11" s="62"/>
      <c r="J11" s="62"/>
      <c r="K11" s="62"/>
      <c r="L11" s="62"/>
      <c r="M11" s="62"/>
      <c r="N11" s="28"/>
    </row>
  </sheetData>
  <mergeCells count="7">
    <mergeCell ref="C11:M11"/>
    <mergeCell ref="C2:M2"/>
    <mergeCell ref="C1:M1"/>
    <mergeCell ref="C4:M4"/>
    <mergeCell ref="C7:M7"/>
    <mergeCell ref="C10:M10"/>
    <mergeCell ref="C8:M8"/>
  </mergeCells>
  <phoneticPr fontId="1"/>
  <printOptions horizontalCentered="1"/>
  <pageMargins left="0" right="0" top="0.74803149606299213" bottom="0" header="0.31496062992125984" footer="0.31496062992125984"/>
  <pageSetup paperSize="8" scale="80" orientation="portrait" horizontalDpi="1200" verticalDpi="1200"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FFFF00"/>
  </sheetPr>
  <dimension ref="B1:T10"/>
  <sheetViews>
    <sheetView showGridLines="0" zoomScale="60" zoomScaleNormal="60" workbookViewId="0">
      <selection activeCell="B1" sqref="B1"/>
    </sheetView>
  </sheetViews>
  <sheetFormatPr defaultColWidth="8.6640625" defaultRowHeight="17.5" x14ac:dyDescent="0.55000000000000004"/>
  <cols>
    <col min="1" max="1" width="3.58203125" style="1" customWidth="1"/>
    <col min="2" max="2" width="6.9140625" style="1" customWidth="1"/>
    <col min="3" max="3" width="13.08203125" style="1" customWidth="1"/>
    <col min="4" max="4" width="3.9140625" style="1" customWidth="1"/>
    <col min="5" max="5" width="17" style="1" customWidth="1"/>
    <col min="6" max="6" width="4.83203125" style="1" customWidth="1"/>
    <col min="7" max="7" width="16.6640625" style="1" customWidth="1"/>
    <col min="8" max="8" width="10.4140625" style="1" customWidth="1"/>
    <col min="9" max="9" width="10.9140625" style="1" customWidth="1"/>
    <col min="10" max="10" width="4.1640625" style="1" customWidth="1"/>
    <col min="11" max="11" width="6.83203125" style="1" customWidth="1"/>
    <col min="12" max="12" width="6.9140625" style="1" customWidth="1"/>
    <col min="13" max="20" width="14.5" style="1" customWidth="1"/>
    <col min="21" max="21" width="11.1640625" style="1" customWidth="1"/>
    <col min="22" max="22" width="19.5" style="1" customWidth="1"/>
    <col min="23" max="16384" width="8.6640625" style="1"/>
  </cols>
  <sheetData>
    <row r="1" spans="2:20" ht="25.5" x14ac:dyDescent="0.85">
      <c r="B1" s="14" t="s">
        <v>76</v>
      </c>
      <c r="C1" s="14"/>
      <c r="D1" s="14"/>
      <c r="E1" s="14"/>
      <c r="F1" s="14"/>
      <c r="G1" s="14"/>
      <c r="H1" s="14"/>
      <c r="I1" s="14"/>
      <c r="J1" s="14"/>
      <c r="K1" s="15"/>
      <c r="L1" s="15"/>
      <c r="M1" s="15"/>
      <c r="N1" s="15"/>
      <c r="O1" s="15"/>
      <c r="P1" s="15"/>
      <c r="Q1" s="15"/>
      <c r="R1" s="15"/>
      <c r="S1" s="58"/>
      <c r="T1" s="58"/>
    </row>
    <row r="2" spans="2:20" ht="38" x14ac:dyDescent="1.25">
      <c r="B2" s="97" t="s">
        <v>77</v>
      </c>
      <c r="C2" s="97"/>
      <c r="D2" s="97"/>
      <c r="E2" s="97"/>
      <c r="F2" s="97"/>
      <c r="G2" s="97"/>
      <c r="H2" s="97"/>
      <c r="I2" s="97"/>
      <c r="J2" s="98">
        <v>1</v>
      </c>
      <c r="K2" s="98"/>
      <c r="L2" s="98"/>
      <c r="M2" s="99" t="s">
        <v>88</v>
      </c>
      <c r="N2" s="99"/>
      <c r="O2" s="99"/>
      <c r="P2" s="99"/>
      <c r="Q2" s="99"/>
      <c r="R2" s="99"/>
      <c r="S2" s="99"/>
      <c r="T2" s="16"/>
    </row>
    <row r="3" spans="2:20" ht="31.5" x14ac:dyDescent="1.05">
      <c r="B3" s="17"/>
      <c r="C3" s="53" t="s">
        <v>134</v>
      </c>
      <c r="D3" s="17"/>
      <c r="E3" s="17"/>
      <c r="F3" s="17"/>
      <c r="G3" s="17"/>
      <c r="H3" s="17"/>
      <c r="I3" s="17"/>
      <c r="J3" s="18"/>
      <c r="K3" s="18"/>
      <c r="L3" s="18"/>
      <c r="M3" s="18"/>
      <c r="N3" s="18"/>
      <c r="O3" s="18"/>
      <c r="P3" s="18"/>
      <c r="Q3" s="18"/>
      <c r="R3" s="18"/>
      <c r="S3" s="17"/>
      <c r="T3" s="19"/>
    </row>
    <row r="4" spans="2:20" ht="22.5" x14ac:dyDescent="0.55000000000000004">
      <c r="B4" s="106" t="s">
        <v>0</v>
      </c>
      <c r="C4" s="106"/>
      <c r="D4" s="106"/>
      <c r="E4" s="106"/>
      <c r="F4" s="106"/>
      <c r="G4" s="106"/>
      <c r="H4" s="106"/>
      <c r="I4" s="106"/>
      <c r="J4" s="106"/>
      <c r="K4" s="106"/>
      <c r="L4" s="106"/>
      <c r="M4" s="106"/>
      <c r="N4" s="106"/>
      <c r="O4" s="106"/>
      <c r="P4" s="106"/>
      <c r="Q4" s="106"/>
      <c r="R4" s="106"/>
      <c r="S4" s="106"/>
      <c r="T4" s="106"/>
    </row>
    <row r="5" spans="2:20" ht="46.75" customHeight="1" x14ac:dyDescent="0.55000000000000004">
      <c r="B5" s="121" t="s">
        <v>79</v>
      </c>
      <c r="C5" s="121"/>
      <c r="D5" s="121"/>
      <c r="E5" s="121"/>
      <c r="F5" s="121"/>
      <c r="G5" s="121"/>
      <c r="H5" s="121"/>
      <c r="I5" s="121"/>
      <c r="J5" s="121"/>
      <c r="K5" s="121"/>
      <c r="L5" s="121"/>
      <c r="M5" s="121"/>
      <c r="N5" s="121"/>
      <c r="O5" s="121"/>
      <c r="P5" s="121"/>
      <c r="Q5" s="121"/>
      <c r="R5" s="121"/>
      <c r="S5" s="121"/>
      <c r="T5" s="121"/>
    </row>
    <row r="7" spans="2:20" ht="21" customHeight="1" collapsed="1" thickBot="1" x14ac:dyDescent="0.6"/>
    <row r="8" spans="2:20" ht="41.4" customHeight="1" thickBot="1" x14ac:dyDescent="0.6">
      <c r="C8" s="119" t="s">
        <v>69</v>
      </c>
      <c r="D8" s="127"/>
      <c r="E8" s="127"/>
      <c r="F8" s="127"/>
      <c r="G8" s="127"/>
      <c r="H8" s="127"/>
      <c r="I8" s="127"/>
      <c r="J8" s="127"/>
      <c r="K8" s="127"/>
      <c r="L8" s="120"/>
    </row>
    <row r="9" spans="2:20" ht="21" customHeight="1" x14ac:dyDescent="0.55000000000000004"/>
    <row r="10" spans="2:20" ht="28.5" x14ac:dyDescent="0.55000000000000004">
      <c r="C10" s="57" t="s">
        <v>135</v>
      </c>
    </row>
  </sheetData>
  <mergeCells count="6">
    <mergeCell ref="B5:T5"/>
    <mergeCell ref="C8:L8"/>
    <mergeCell ref="B2:I2"/>
    <mergeCell ref="J2:L2"/>
    <mergeCell ref="M2:S2"/>
    <mergeCell ref="B4:T4"/>
  </mergeCells>
  <phoneticPr fontId="1"/>
  <printOptions horizontalCentered="1"/>
  <pageMargins left="0" right="0" top="0.74803149606299213" bottom="0" header="0.31496062992125984" footer="0.31496062992125984"/>
  <pageSetup paperSize="8" scale="60" orientation="portrait" horizontalDpi="1200" verticalDpi="1200"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FFFF00"/>
  </sheetPr>
  <dimension ref="B1:T29"/>
  <sheetViews>
    <sheetView showGridLines="0" zoomScale="60" zoomScaleNormal="60" workbookViewId="0">
      <selection activeCell="P27" sqref="P27"/>
    </sheetView>
  </sheetViews>
  <sheetFormatPr defaultColWidth="8.6640625" defaultRowHeight="17.5" x14ac:dyDescent="0.55000000000000004"/>
  <cols>
    <col min="1" max="1" width="3.58203125" style="1" customWidth="1"/>
    <col min="2" max="2" width="6.9140625" style="1" customWidth="1"/>
    <col min="3" max="3" width="13.08203125" style="1" customWidth="1"/>
    <col min="4" max="4" width="3.9140625" style="1" customWidth="1"/>
    <col min="5" max="5" width="17" style="1" customWidth="1"/>
    <col min="6" max="6" width="4.83203125" style="1" customWidth="1"/>
    <col min="7" max="7" width="16.6640625" style="1" customWidth="1"/>
    <col min="8" max="8" width="10.4140625" style="1" customWidth="1"/>
    <col min="9" max="9" width="10.9140625" style="1" customWidth="1"/>
    <col min="10" max="10" width="4.1640625" style="1" customWidth="1"/>
    <col min="11" max="11" width="6.83203125" style="1" customWidth="1"/>
    <col min="12" max="12" width="6.9140625" style="1" customWidth="1"/>
    <col min="13" max="20" width="14.6640625" style="1" customWidth="1"/>
    <col min="21" max="21" width="11.1640625" style="1" customWidth="1"/>
    <col min="22" max="22" width="19.5" style="1" customWidth="1"/>
    <col min="23" max="16384" width="8.6640625" style="1"/>
  </cols>
  <sheetData>
    <row r="1" spans="2:20" ht="25.5" x14ac:dyDescent="0.85">
      <c r="B1" s="14" t="s">
        <v>76</v>
      </c>
      <c r="C1" s="14"/>
      <c r="D1" s="14"/>
      <c r="E1" s="14"/>
      <c r="F1" s="14"/>
      <c r="G1" s="14"/>
      <c r="H1" s="14"/>
      <c r="I1" s="14"/>
      <c r="J1" s="14"/>
      <c r="K1" s="15"/>
      <c r="L1" s="15"/>
      <c r="M1" s="15"/>
      <c r="N1" s="15"/>
      <c r="O1" s="15"/>
      <c r="P1" s="15"/>
      <c r="Q1" s="15"/>
      <c r="R1" s="15"/>
      <c r="S1" s="58"/>
      <c r="T1" s="58"/>
    </row>
    <row r="2" spans="2:20" ht="38" x14ac:dyDescent="1.25">
      <c r="B2" s="97" t="s">
        <v>77</v>
      </c>
      <c r="C2" s="97"/>
      <c r="D2" s="97"/>
      <c r="E2" s="97"/>
      <c r="F2" s="97"/>
      <c r="G2" s="97"/>
      <c r="H2" s="97"/>
      <c r="I2" s="97"/>
      <c r="J2" s="98">
        <v>1</v>
      </c>
      <c r="K2" s="98"/>
      <c r="L2" s="98"/>
      <c r="M2" s="99" t="s">
        <v>88</v>
      </c>
      <c r="N2" s="99"/>
      <c r="O2" s="99"/>
      <c r="P2" s="99"/>
      <c r="Q2" s="99"/>
      <c r="R2" s="99"/>
      <c r="S2" s="99"/>
      <c r="T2" s="16"/>
    </row>
    <row r="3" spans="2:20" ht="31.5" x14ac:dyDescent="1.05">
      <c r="B3" s="17"/>
      <c r="C3" s="53" t="s">
        <v>134</v>
      </c>
      <c r="D3" s="17"/>
      <c r="E3" s="17"/>
      <c r="F3" s="17"/>
      <c r="G3" s="17"/>
      <c r="H3" s="17"/>
      <c r="I3" s="17"/>
      <c r="J3" s="18"/>
      <c r="K3" s="18"/>
      <c r="L3" s="18"/>
      <c r="M3" s="18"/>
      <c r="N3" s="18"/>
      <c r="O3" s="18"/>
      <c r="P3" s="18"/>
      <c r="Q3" s="18"/>
      <c r="R3" s="18"/>
      <c r="S3" s="17"/>
      <c r="T3" s="19"/>
    </row>
    <row r="4" spans="2:20" ht="22.5" x14ac:dyDescent="0.55000000000000004">
      <c r="B4" s="106" t="s">
        <v>0</v>
      </c>
      <c r="C4" s="106"/>
      <c r="D4" s="106"/>
      <c r="E4" s="106"/>
      <c r="F4" s="106"/>
      <c r="G4" s="106"/>
      <c r="H4" s="106"/>
      <c r="I4" s="106"/>
      <c r="J4" s="106"/>
      <c r="K4" s="106"/>
      <c r="L4" s="106"/>
      <c r="M4" s="106"/>
      <c r="N4" s="106"/>
      <c r="O4" s="106"/>
      <c r="P4" s="106"/>
      <c r="Q4" s="106"/>
      <c r="R4" s="106"/>
      <c r="S4" s="106"/>
      <c r="T4" s="106"/>
    </row>
    <row r="5" spans="2:20" ht="46.75" customHeight="1" x14ac:dyDescent="0.55000000000000004">
      <c r="B5" s="121" t="s">
        <v>79</v>
      </c>
      <c r="C5" s="121"/>
      <c r="D5" s="121"/>
      <c r="E5" s="121"/>
      <c r="F5" s="121"/>
      <c r="G5" s="121"/>
      <c r="H5" s="121"/>
      <c r="I5" s="121"/>
      <c r="J5" s="121"/>
      <c r="K5" s="121"/>
      <c r="L5" s="121"/>
      <c r="M5" s="121"/>
      <c r="N5" s="121"/>
      <c r="O5" s="121"/>
      <c r="P5" s="121"/>
      <c r="Q5" s="121"/>
      <c r="R5" s="121"/>
      <c r="S5" s="121"/>
      <c r="T5" s="121"/>
    </row>
    <row r="6" spans="2:20" ht="18" thickBot="1" x14ac:dyDescent="0.6"/>
    <row r="7" spans="2:20" ht="29" thickBot="1" x14ac:dyDescent="0.6">
      <c r="B7" s="20">
        <v>2</v>
      </c>
      <c r="C7" s="122" t="s">
        <v>31</v>
      </c>
      <c r="D7" s="122"/>
      <c r="E7" s="122"/>
      <c r="F7" s="20">
        <v>1</v>
      </c>
      <c r="G7" s="96" t="s">
        <v>25</v>
      </c>
      <c r="H7" s="96"/>
      <c r="I7" s="96"/>
      <c r="L7" s="123" t="s">
        <v>92</v>
      </c>
      <c r="M7" s="124"/>
      <c r="N7" s="125" t="s">
        <v>93</v>
      </c>
      <c r="O7" s="126"/>
      <c r="P7" s="45" t="s">
        <v>94</v>
      </c>
      <c r="Q7" s="119" t="s">
        <v>95</v>
      </c>
      <c r="R7" s="120"/>
      <c r="S7" s="141" t="s">
        <v>96</v>
      </c>
      <c r="T7" s="142"/>
    </row>
    <row r="9" spans="2:20" ht="22.5" x14ac:dyDescent="0.55000000000000004">
      <c r="B9" s="104" t="s">
        <v>32</v>
      </c>
      <c r="C9" s="104"/>
      <c r="D9" s="104"/>
      <c r="E9" s="104"/>
      <c r="F9" s="104"/>
      <c r="G9" s="104"/>
      <c r="H9" s="104"/>
      <c r="I9" s="104"/>
      <c r="J9" s="104"/>
      <c r="K9" s="104"/>
      <c r="L9" s="104"/>
      <c r="M9" s="104"/>
      <c r="N9" s="104"/>
      <c r="O9" s="104"/>
      <c r="P9" s="104"/>
      <c r="Q9" s="104"/>
      <c r="R9" s="104"/>
      <c r="S9" s="104"/>
      <c r="T9" s="104"/>
    </row>
    <row r="10" spans="2:20" ht="18" thickBot="1" x14ac:dyDescent="0.6"/>
    <row r="11" spans="2:20" ht="29" thickBot="1" x14ac:dyDescent="0.6">
      <c r="B11" s="107" t="s">
        <v>29</v>
      </c>
      <c r="C11" s="76"/>
      <c r="D11" s="76"/>
      <c r="E11" s="76"/>
      <c r="F11" s="76"/>
      <c r="G11" s="76"/>
      <c r="H11" s="76"/>
      <c r="I11" s="76"/>
      <c r="J11" s="76"/>
      <c r="K11" s="76"/>
      <c r="L11" s="76"/>
      <c r="M11" s="76"/>
      <c r="N11" s="76"/>
      <c r="O11" s="76"/>
      <c r="P11" s="76"/>
      <c r="Q11" s="76"/>
      <c r="R11" s="76"/>
      <c r="S11" s="76"/>
      <c r="T11" s="108"/>
    </row>
    <row r="12" spans="2:20" ht="22.5" x14ac:dyDescent="0.55000000000000004">
      <c r="B12" s="43" t="s">
        <v>136</v>
      </c>
      <c r="C12" s="78" t="s">
        <v>2</v>
      </c>
      <c r="D12" s="79"/>
      <c r="E12" s="79"/>
      <c r="F12" s="79"/>
      <c r="G12" s="79"/>
      <c r="H12" s="79"/>
      <c r="I12" s="79"/>
      <c r="J12" s="80"/>
      <c r="K12" s="43" t="s">
        <v>3</v>
      </c>
      <c r="L12" s="43" t="s">
        <v>4</v>
      </c>
      <c r="M12" s="4" t="s">
        <v>5</v>
      </c>
      <c r="N12" s="4" t="s">
        <v>6</v>
      </c>
      <c r="O12" s="4" t="s">
        <v>7</v>
      </c>
      <c r="P12" s="4" t="s">
        <v>8</v>
      </c>
      <c r="Q12" s="4" t="s">
        <v>9</v>
      </c>
      <c r="R12" s="4" t="s">
        <v>10</v>
      </c>
      <c r="S12" s="4" t="s">
        <v>11</v>
      </c>
      <c r="T12" s="5"/>
    </row>
    <row r="13" spans="2:20" ht="22.5" x14ac:dyDescent="0.55000000000000004">
      <c r="B13" s="109" t="s">
        <v>137</v>
      </c>
      <c r="C13" s="110" t="s">
        <v>26</v>
      </c>
      <c r="D13" s="111"/>
      <c r="E13" s="111"/>
      <c r="F13" s="111"/>
      <c r="G13" s="111"/>
      <c r="H13" s="111"/>
      <c r="I13" s="111"/>
      <c r="J13" s="112"/>
      <c r="K13" s="109" t="s">
        <v>21</v>
      </c>
      <c r="L13" s="109" t="s">
        <v>22</v>
      </c>
      <c r="M13" s="6">
        <v>9500</v>
      </c>
      <c r="N13" s="6">
        <v>10450</v>
      </c>
      <c r="O13" s="6">
        <v>11495</v>
      </c>
      <c r="P13" s="6">
        <v>12635</v>
      </c>
      <c r="Q13" s="6">
        <v>13870</v>
      </c>
      <c r="R13" s="6">
        <v>15200</v>
      </c>
      <c r="S13" s="6">
        <f>SUM(M13:R13)</f>
        <v>73150</v>
      </c>
      <c r="T13" s="5"/>
    </row>
    <row r="14" spans="2:20" ht="22.5" x14ac:dyDescent="0.55000000000000004">
      <c r="B14" s="109"/>
      <c r="C14" s="113"/>
      <c r="D14" s="114"/>
      <c r="E14" s="114"/>
      <c r="F14" s="114"/>
      <c r="G14" s="114"/>
      <c r="H14" s="114"/>
      <c r="I14" s="114"/>
      <c r="J14" s="115"/>
      <c r="K14" s="109"/>
      <c r="L14" s="109"/>
      <c r="M14" s="42" t="s">
        <v>13</v>
      </c>
      <c r="N14" s="42" t="s">
        <v>14</v>
      </c>
      <c r="O14" s="42" t="s">
        <v>15</v>
      </c>
      <c r="P14" s="42" t="s">
        <v>16</v>
      </c>
      <c r="Q14" s="42" t="s">
        <v>17</v>
      </c>
      <c r="R14" s="42" t="s">
        <v>18</v>
      </c>
      <c r="S14" s="42" t="s">
        <v>19</v>
      </c>
      <c r="T14" s="42" t="s">
        <v>20</v>
      </c>
    </row>
    <row r="15" spans="2:20" ht="22.5" x14ac:dyDescent="0.55000000000000004">
      <c r="B15" s="109"/>
      <c r="C15" s="116"/>
      <c r="D15" s="117"/>
      <c r="E15" s="117"/>
      <c r="F15" s="117"/>
      <c r="G15" s="117"/>
      <c r="H15" s="117"/>
      <c r="I15" s="117"/>
      <c r="J15" s="118"/>
      <c r="K15" s="109"/>
      <c r="L15" s="109"/>
      <c r="M15" s="6">
        <v>16720</v>
      </c>
      <c r="N15" s="6">
        <v>18335</v>
      </c>
      <c r="O15" s="6">
        <v>20140</v>
      </c>
      <c r="P15" s="6">
        <v>22135</v>
      </c>
      <c r="Q15" s="6">
        <v>24320</v>
      </c>
      <c r="R15" s="6">
        <v>26695</v>
      </c>
      <c r="S15" s="6">
        <f>SUM(M15:R15)</f>
        <v>128345</v>
      </c>
      <c r="T15" s="6">
        <f>S13+S15</f>
        <v>201495</v>
      </c>
    </row>
    <row r="16" spans="2:20" ht="18" customHeight="1" x14ac:dyDescent="0.55000000000000004"/>
    <row r="17" spans="2:20" ht="22.5" x14ac:dyDescent="0.55000000000000004">
      <c r="B17" s="44" t="s">
        <v>138</v>
      </c>
      <c r="C17" s="181" t="s">
        <v>2</v>
      </c>
      <c r="D17" s="182"/>
      <c r="E17" s="182"/>
      <c r="F17" s="182"/>
      <c r="G17" s="182"/>
      <c r="H17" s="182"/>
      <c r="I17" s="182"/>
      <c r="J17" s="183"/>
      <c r="K17" s="44" t="s">
        <v>3</v>
      </c>
      <c r="L17" s="44" t="s">
        <v>4</v>
      </c>
      <c r="M17" s="42" t="s">
        <v>5</v>
      </c>
      <c r="N17" s="42" t="s">
        <v>6</v>
      </c>
      <c r="O17" s="42" t="s">
        <v>7</v>
      </c>
      <c r="P17" s="42" t="s">
        <v>8</v>
      </c>
      <c r="Q17" s="42" t="s">
        <v>9</v>
      </c>
      <c r="R17" s="42" t="s">
        <v>10</v>
      </c>
      <c r="S17" s="42" t="s">
        <v>11</v>
      </c>
      <c r="T17" s="5"/>
    </row>
    <row r="18" spans="2:20" ht="22.5" x14ac:dyDescent="0.55000000000000004">
      <c r="B18" s="109" t="s">
        <v>72</v>
      </c>
      <c r="C18" s="110" t="s">
        <v>73</v>
      </c>
      <c r="D18" s="111"/>
      <c r="E18" s="111"/>
      <c r="F18" s="111"/>
      <c r="G18" s="111"/>
      <c r="H18" s="111"/>
      <c r="I18" s="111"/>
      <c r="J18" s="112"/>
      <c r="K18" s="109" t="s">
        <v>21</v>
      </c>
      <c r="L18" s="109" t="s">
        <v>22</v>
      </c>
      <c r="M18" s="6">
        <v>9500</v>
      </c>
      <c r="N18" s="6">
        <v>10450</v>
      </c>
      <c r="O18" s="6">
        <v>11495</v>
      </c>
      <c r="P18" s="6">
        <v>12635</v>
      </c>
      <c r="Q18" s="6">
        <v>13870</v>
      </c>
      <c r="R18" s="6">
        <v>15200</v>
      </c>
      <c r="S18" s="6">
        <f>SUM(M18:R18)</f>
        <v>73150</v>
      </c>
      <c r="T18" s="5"/>
    </row>
    <row r="19" spans="2:20" ht="22.5" x14ac:dyDescent="0.55000000000000004">
      <c r="B19" s="109"/>
      <c r="C19" s="113"/>
      <c r="D19" s="114"/>
      <c r="E19" s="114"/>
      <c r="F19" s="114"/>
      <c r="G19" s="114"/>
      <c r="H19" s="114"/>
      <c r="I19" s="114"/>
      <c r="J19" s="115"/>
      <c r="K19" s="109"/>
      <c r="L19" s="109"/>
      <c r="M19" s="42" t="s">
        <v>13</v>
      </c>
      <c r="N19" s="42" t="s">
        <v>14</v>
      </c>
      <c r="O19" s="42" t="s">
        <v>15</v>
      </c>
      <c r="P19" s="42" t="s">
        <v>16</v>
      </c>
      <c r="Q19" s="42" t="s">
        <v>17</v>
      </c>
      <c r="R19" s="42" t="s">
        <v>18</v>
      </c>
      <c r="S19" s="42" t="s">
        <v>19</v>
      </c>
      <c r="T19" s="42" t="s">
        <v>20</v>
      </c>
    </row>
    <row r="20" spans="2:20" ht="22.5" x14ac:dyDescent="0.55000000000000004">
      <c r="B20" s="109"/>
      <c r="C20" s="116"/>
      <c r="D20" s="117"/>
      <c r="E20" s="117"/>
      <c r="F20" s="117"/>
      <c r="G20" s="117"/>
      <c r="H20" s="117"/>
      <c r="I20" s="117"/>
      <c r="J20" s="118"/>
      <c r="K20" s="109"/>
      <c r="L20" s="109"/>
      <c r="M20" s="6">
        <v>16720</v>
      </c>
      <c r="N20" s="6">
        <v>18335</v>
      </c>
      <c r="O20" s="6">
        <v>20140</v>
      </c>
      <c r="P20" s="6">
        <v>22135</v>
      </c>
      <c r="Q20" s="6">
        <v>24320</v>
      </c>
      <c r="R20" s="6">
        <v>26695</v>
      </c>
      <c r="S20" s="6">
        <f>SUM(M20:R20)</f>
        <v>128345</v>
      </c>
      <c r="T20" s="6">
        <f>S18+S20</f>
        <v>201495</v>
      </c>
    </row>
    <row r="22" spans="2:20" ht="22.5" x14ac:dyDescent="0.55000000000000004">
      <c r="B22" s="44" t="s">
        <v>138</v>
      </c>
      <c r="C22" s="181" t="s">
        <v>2</v>
      </c>
      <c r="D22" s="182"/>
      <c r="E22" s="182"/>
      <c r="F22" s="182"/>
      <c r="G22" s="182"/>
      <c r="H22" s="182"/>
      <c r="I22" s="182"/>
      <c r="J22" s="183"/>
      <c r="K22" s="44" t="s">
        <v>3</v>
      </c>
      <c r="L22" s="44" t="s">
        <v>4</v>
      </c>
      <c r="M22" s="42" t="s">
        <v>5</v>
      </c>
      <c r="N22" s="42" t="s">
        <v>6</v>
      </c>
      <c r="O22" s="42" t="s">
        <v>7</v>
      </c>
      <c r="P22" s="42" t="s">
        <v>8</v>
      </c>
      <c r="Q22" s="42" t="s">
        <v>9</v>
      </c>
      <c r="R22" s="42" t="s">
        <v>10</v>
      </c>
      <c r="S22" s="42" t="s">
        <v>11</v>
      </c>
      <c r="T22" s="5"/>
    </row>
    <row r="23" spans="2:20" ht="22.5" x14ac:dyDescent="0.55000000000000004">
      <c r="B23" s="109" t="s">
        <v>72</v>
      </c>
      <c r="C23" s="110" t="s">
        <v>74</v>
      </c>
      <c r="D23" s="111"/>
      <c r="E23" s="111"/>
      <c r="F23" s="111"/>
      <c r="G23" s="111"/>
      <c r="H23" s="111"/>
      <c r="I23" s="111"/>
      <c r="J23" s="112"/>
      <c r="K23" s="109" t="s">
        <v>21</v>
      </c>
      <c r="L23" s="109" t="s">
        <v>22</v>
      </c>
      <c r="M23" s="6">
        <v>9500</v>
      </c>
      <c r="N23" s="6">
        <v>10450</v>
      </c>
      <c r="O23" s="6">
        <v>11495</v>
      </c>
      <c r="P23" s="6">
        <v>12635</v>
      </c>
      <c r="Q23" s="6">
        <v>13870</v>
      </c>
      <c r="R23" s="6">
        <v>15200</v>
      </c>
      <c r="S23" s="6">
        <f>SUM(M23:R23)</f>
        <v>73150</v>
      </c>
      <c r="T23" s="5"/>
    </row>
    <row r="24" spans="2:20" ht="22.5" x14ac:dyDescent="0.55000000000000004">
      <c r="B24" s="109"/>
      <c r="C24" s="113"/>
      <c r="D24" s="114"/>
      <c r="E24" s="114"/>
      <c r="F24" s="114"/>
      <c r="G24" s="114"/>
      <c r="H24" s="114"/>
      <c r="I24" s="114"/>
      <c r="J24" s="115"/>
      <c r="K24" s="109"/>
      <c r="L24" s="109"/>
      <c r="M24" s="42" t="s">
        <v>13</v>
      </c>
      <c r="N24" s="42" t="s">
        <v>14</v>
      </c>
      <c r="O24" s="42" t="s">
        <v>15</v>
      </c>
      <c r="P24" s="42" t="s">
        <v>16</v>
      </c>
      <c r="Q24" s="42" t="s">
        <v>17</v>
      </c>
      <c r="R24" s="42" t="s">
        <v>18</v>
      </c>
      <c r="S24" s="42" t="s">
        <v>19</v>
      </c>
      <c r="T24" s="42" t="s">
        <v>20</v>
      </c>
    </row>
    <row r="25" spans="2:20" ht="22.5" x14ac:dyDescent="0.55000000000000004">
      <c r="B25" s="109"/>
      <c r="C25" s="116"/>
      <c r="D25" s="117"/>
      <c r="E25" s="117"/>
      <c r="F25" s="117"/>
      <c r="G25" s="117"/>
      <c r="H25" s="117"/>
      <c r="I25" s="117"/>
      <c r="J25" s="118"/>
      <c r="K25" s="109"/>
      <c r="L25" s="109"/>
      <c r="M25" s="6">
        <v>16720</v>
      </c>
      <c r="N25" s="6">
        <v>18335</v>
      </c>
      <c r="O25" s="6">
        <v>20140</v>
      </c>
      <c r="P25" s="6">
        <v>22135</v>
      </c>
      <c r="Q25" s="6">
        <v>24320</v>
      </c>
      <c r="R25" s="6">
        <v>26695</v>
      </c>
      <c r="S25" s="6">
        <f>SUM(M25:R25)</f>
        <v>128345</v>
      </c>
      <c r="T25" s="6">
        <f>S23+S25</f>
        <v>201495</v>
      </c>
    </row>
    <row r="28" spans="2:20" ht="22.5" x14ac:dyDescent="0.55000000000000004">
      <c r="B28" s="184" t="s">
        <v>25</v>
      </c>
      <c r="C28" s="184"/>
    </row>
    <row r="29" spans="2:20" ht="22.5" x14ac:dyDescent="0.55000000000000004">
      <c r="B29" s="105" t="s">
        <v>75</v>
      </c>
      <c r="C29" s="105"/>
      <c r="D29" s="105"/>
      <c r="E29" s="105"/>
      <c r="F29" s="105"/>
      <c r="G29" s="105"/>
      <c r="H29" s="105"/>
      <c r="I29" s="105"/>
      <c r="J29" s="105"/>
      <c r="K29" s="105"/>
      <c r="L29" s="105"/>
      <c r="M29" s="105"/>
      <c r="N29" s="105"/>
      <c r="O29" s="105"/>
      <c r="P29" s="105"/>
      <c r="Q29" s="105"/>
      <c r="R29" s="105"/>
      <c r="S29" s="105"/>
      <c r="T29" s="105"/>
    </row>
  </sheetData>
  <mergeCells count="30">
    <mergeCell ref="B5:T5"/>
    <mergeCell ref="B2:I2"/>
    <mergeCell ref="J2:L2"/>
    <mergeCell ref="M2:S2"/>
    <mergeCell ref="B4:T4"/>
    <mergeCell ref="B9:T9"/>
    <mergeCell ref="C7:E7"/>
    <mergeCell ref="G7:I7"/>
    <mergeCell ref="L7:M7"/>
    <mergeCell ref="N7:O7"/>
    <mergeCell ref="Q7:R7"/>
    <mergeCell ref="S7:T7"/>
    <mergeCell ref="B18:B20"/>
    <mergeCell ref="C18:J20"/>
    <mergeCell ref="K18:K20"/>
    <mergeCell ref="L18:L20"/>
    <mergeCell ref="B11:T11"/>
    <mergeCell ref="C12:J12"/>
    <mergeCell ref="B13:B15"/>
    <mergeCell ref="C13:J15"/>
    <mergeCell ref="K13:K15"/>
    <mergeCell ref="L13:L15"/>
    <mergeCell ref="C17:J17"/>
    <mergeCell ref="B29:T29"/>
    <mergeCell ref="C22:J22"/>
    <mergeCell ref="B23:B25"/>
    <mergeCell ref="C23:J25"/>
    <mergeCell ref="K23:K25"/>
    <mergeCell ref="L23:L25"/>
    <mergeCell ref="B28:C28"/>
  </mergeCells>
  <phoneticPr fontId="1"/>
  <printOptions horizontalCentered="1"/>
  <pageMargins left="0" right="0" top="0.74803149606299213" bottom="0" header="0.31496062992125984" footer="0.31496062992125984"/>
  <pageSetup paperSize="8" scale="60" orientation="portrait" horizontalDpi="1200" verticalDpi="1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showGridLines="0" workbookViewId="0">
      <selection activeCell="G19" sqref="G19"/>
    </sheetView>
  </sheetViews>
  <sheetFormatPr defaultRowHeight="18" x14ac:dyDescent="0.55000000000000004"/>
  <sheetData/>
  <phoneticPr fontId="1"/>
  <pageMargins left="0.7" right="0.7" top="0.75" bottom="0.75" header="0.3" footer="0.3"/>
  <pageSetup paperSize="9" orientation="portrait" horizontalDpi="1200"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U19"/>
  <sheetViews>
    <sheetView showGridLines="0" tabSelected="1" zoomScale="60" zoomScaleNormal="60" workbookViewId="0">
      <selection activeCell="F7" sqref="F7:I7"/>
    </sheetView>
  </sheetViews>
  <sheetFormatPr defaultColWidth="8.6640625" defaultRowHeight="17.5" x14ac:dyDescent="0.55000000000000004"/>
  <cols>
    <col min="1" max="1" width="3.08203125" style="1" customWidth="1"/>
    <col min="2" max="2" width="4.1640625" style="1" customWidth="1"/>
    <col min="3" max="3" width="13.08203125" style="1" customWidth="1"/>
    <col min="4" max="4" width="3.9140625" style="1" customWidth="1"/>
    <col min="5" max="5" width="17" style="1" customWidth="1"/>
    <col min="6" max="6" width="4.83203125" style="1" customWidth="1"/>
    <col min="7" max="7" width="7.5" style="1" customWidth="1"/>
    <col min="8" max="8" width="4.83203125" style="1" customWidth="1"/>
    <col min="9" max="9" width="10.9140625" style="1" customWidth="1"/>
    <col min="10" max="10" width="4.1640625" style="1" customWidth="1"/>
    <col min="11" max="11" width="6.83203125" style="1" customWidth="1"/>
    <col min="12" max="12" width="6.9140625" style="1" customWidth="1"/>
    <col min="13" max="20" width="13.83203125" style="1" customWidth="1"/>
    <col min="21" max="21" width="11.1640625" style="1" customWidth="1"/>
    <col min="22" max="16384" width="8.6640625" style="1"/>
  </cols>
  <sheetData>
    <row r="1" spans="2:21" ht="25.5" x14ac:dyDescent="0.85">
      <c r="B1" s="14" t="s">
        <v>76</v>
      </c>
      <c r="C1" s="14"/>
      <c r="D1" s="14"/>
      <c r="E1" s="14"/>
      <c r="F1" s="14"/>
      <c r="G1" s="14"/>
      <c r="H1" s="14"/>
      <c r="I1" s="14"/>
      <c r="J1" s="14"/>
      <c r="K1" s="15"/>
      <c r="L1" s="15"/>
      <c r="M1" s="15"/>
      <c r="N1" s="15"/>
      <c r="O1" s="15"/>
      <c r="P1" s="15"/>
      <c r="Q1" s="15"/>
      <c r="R1" s="15"/>
      <c r="S1" s="58"/>
      <c r="T1" s="58"/>
    </row>
    <row r="2" spans="2:21" ht="38" x14ac:dyDescent="1.25">
      <c r="B2" s="97" t="s">
        <v>77</v>
      </c>
      <c r="C2" s="97"/>
      <c r="D2" s="97"/>
      <c r="E2" s="97"/>
      <c r="F2" s="97"/>
      <c r="G2" s="97"/>
      <c r="H2" s="97"/>
      <c r="I2" s="97"/>
      <c r="J2" s="98">
        <v>1</v>
      </c>
      <c r="K2" s="98"/>
      <c r="L2" s="98"/>
      <c r="M2" s="99" t="s">
        <v>88</v>
      </c>
      <c r="N2" s="99"/>
      <c r="O2" s="99"/>
      <c r="P2" s="99"/>
      <c r="Q2" s="99"/>
      <c r="R2" s="99"/>
      <c r="S2" s="99"/>
      <c r="T2" s="16"/>
    </row>
    <row r="3" spans="2:21" ht="31.5" x14ac:dyDescent="1.05">
      <c r="B3" s="17"/>
      <c r="C3" s="53" t="s">
        <v>133</v>
      </c>
      <c r="D3" s="17"/>
      <c r="E3" s="17"/>
      <c r="F3" s="17"/>
      <c r="G3" s="17"/>
      <c r="H3" s="17"/>
      <c r="I3" s="17"/>
      <c r="J3" s="18"/>
      <c r="K3" s="18"/>
      <c r="L3" s="18"/>
      <c r="M3" s="18"/>
      <c r="N3" s="18"/>
      <c r="O3" s="18"/>
      <c r="P3" s="18"/>
      <c r="Q3" s="18"/>
      <c r="R3" s="18"/>
      <c r="S3" s="18"/>
      <c r="T3" s="19"/>
    </row>
    <row r="4" spans="2:21" ht="22.5" x14ac:dyDescent="0.55000000000000004">
      <c r="B4" s="100" t="s">
        <v>0</v>
      </c>
      <c r="C4" s="101"/>
      <c r="D4" s="101"/>
      <c r="E4" s="101"/>
      <c r="F4" s="101"/>
      <c r="G4" s="101"/>
      <c r="H4" s="101"/>
      <c r="I4" s="101"/>
      <c r="J4" s="101"/>
      <c r="K4" s="101"/>
      <c r="L4" s="101"/>
      <c r="M4" s="101"/>
      <c r="N4" s="101"/>
      <c r="O4" s="101"/>
      <c r="P4" s="101"/>
      <c r="Q4" s="101"/>
      <c r="R4" s="101"/>
      <c r="S4" s="101"/>
      <c r="T4" s="102"/>
    </row>
    <row r="5" spans="2:21" ht="52.25" customHeight="1" x14ac:dyDescent="0.55000000000000004">
      <c r="B5" s="69" t="s">
        <v>78</v>
      </c>
      <c r="C5" s="70"/>
      <c r="D5" s="70"/>
      <c r="E5" s="70"/>
      <c r="F5" s="70"/>
      <c r="G5" s="70"/>
      <c r="H5" s="70"/>
      <c r="I5" s="70"/>
      <c r="J5" s="70"/>
      <c r="K5" s="70"/>
      <c r="L5" s="70"/>
      <c r="M5" s="70"/>
      <c r="N5" s="70"/>
      <c r="O5" s="70"/>
      <c r="P5" s="70"/>
      <c r="Q5" s="70"/>
      <c r="R5" s="70"/>
      <c r="S5" s="70"/>
      <c r="T5" s="71"/>
    </row>
    <row r="7" spans="2:21" ht="28.5" x14ac:dyDescent="0.95">
      <c r="B7" s="21">
        <v>1</v>
      </c>
      <c r="C7" s="93" t="s">
        <v>24</v>
      </c>
      <c r="D7" s="94"/>
      <c r="E7" s="95"/>
      <c r="F7" s="20">
        <v>1</v>
      </c>
      <c r="G7" s="96" t="s">
        <v>25</v>
      </c>
      <c r="H7" s="96"/>
      <c r="I7" s="96"/>
      <c r="J7" s="54"/>
      <c r="K7" s="54"/>
      <c r="L7" s="54"/>
      <c r="M7" s="54"/>
      <c r="N7" s="54"/>
      <c r="O7" s="54"/>
      <c r="P7" s="54"/>
      <c r="Q7" s="54"/>
      <c r="R7" s="54"/>
      <c r="S7" s="54"/>
      <c r="T7" s="55"/>
    </row>
    <row r="8" spans="2:21" x14ac:dyDescent="0.55000000000000004">
      <c r="B8" s="24"/>
      <c r="C8" s="25"/>
      <c r="D8" s="25"/>
      <c r="E8" s="25"/>
      <c r="F8" s="25"/>
      <c r="G8" s="25"/>
      <c r="H8" s="25"/>
      <c r="I8" s="25"/>
      <c r="J8" s="25"/>
      <c r="K8" s="25"/>
      <c r="L8" s="25"/>
      <c r="M8" s="25"/>
      <c r="N8" s="25"/>
      <c r="O8" s="25"/>
      <c r="P8" s="25"/>
      <c r="Q8" s="25"/>
      <c r="R8" s="25"/>
      <c r="S8" s="25"/>
      <c r="T8" s="26"/>
    </row>
    <row r="9" spans="2:21" ht="23.4" customHeight="1" x14ac:dyDescent="0.55000000000000004">
      <c r="B9" s="72" t="s">
        <v>28</v>
      </c>
      <c r="C9" s="73"/>
      <c r="D9" s="73"/>
      <c r="E9" s="73"/>
      <c r="F9" s="73"/>
      <c r="G9" s="73"/>
      <c r="H9" s="73"/>
      <c r="I9" s="73"/>
      <c r="J9" s="73"/>
      <c r="K9" s="73"/>
      <c r="L9" s="73"/>
      <c r="M9" s="73"/>
      <c r="N9" s="73"/>
      <c r="O9" s="73"/>
      <c r="P9" s="73"/>
      <c r="Q9" s="73"/>
      <c r="R9" s="73"/>
      <c r="S9" s="73"/>
      <c r="T9" s="74"/>
    </row>
    <row r="10" spans="2:21" x14ac:dyDescent="0.55000000000000004">
      <c r="B10" s="24"/>
      <c r="C10" s="25"/>
      <c r="D10" s="25"/>
      <c r="E10" s="25"/>
      <c r="F10" s="25"/>
      <c r="G10" s="25"/>
      <c r="H10" s="25"/>
      <c r="I10" s="25"/>
      <c r="J10" s="25"/>
      <c r="K10" s="25"/>
      <c r="L10" s="25"/>
      <c r="M10" s="25"/>
      <c r="N10" s="25"/>
      <c r="O10" s="25"/>
      <c r="P10" s="25"/>
      <c r="Q10" s="25"/>
      <c r="R10" s="25"/>
      <c r="S10" s="25"/>
      <c r="T10" s="26"/>
    </row>
    <row r="11" spans="2:21" ht="114.65" customHeight="1" x14ac:dyDescent="0.55000000000000004">
      <c r="B11" s="69" t="s">
        <v>89</v>
      </c>
      <c r="C11" s="70"/>
      <c r="D11" s="70"/>
      <c r="E11" s="70"/>
      <c r="F11" s="70"/>
      <c r="G11" s="70"/>
      <c r="H11" s="70"/>
      <c r="I11" s="70"/>
      <c r="J11" s="70"/>
      <c r="K11" s="70"/>
      <c r="L11" s="70"/>
      <c r="M11" s="70"/>
      <c r="N11" s="70"/>
      <c r="O11" s="70"/>
      <c r="P11" s="70"/>
      <c r="Q11" s="70"/>
      <c r="R11" s="70"/>
      <c r="S11" s="70"/>
      <c r="T11" s="71"/>
    </row>
    <row r="12" spans="2:21" ht="18" thickBot="1" x14ac:dyDescent="0.6">
      <c r="B12" s="24"/>
      <c r="C12" s="25"/>
      <c r="D12" s="25"/>
      <c r="E12" s="25"/>
      <c r="F12" s="25"/>
      <c r="G12" s="25"/>
      <c r="H12" s="25"/>
      <c r="I12" s="25"/>
      <c r="J12" s="25"/>
      <c r="K12" s="25"/>
      <c r="L12" s="25"/>
      <c r="M12" s="25"/>
      <c r="N12" s="25"/>
      <c r="O12" s="25"/>
      <c r="P12" s="25"/>
      <c r="Q12" s="25"/>
      <c r="R12" s="25"/>
      <c r="S12" s="25"/>
      <c r="T12" s="26"/>
    </row>
    <row r="13" spans="2:21" ht="29" thickBot="1" x14ac:dyDescent="0.6">
      <c r="B13" s="75" t="s">
        <v>30</v>
      </c>
      <c r="C13" s="76"/>
      <c r="D13" s="76"/>
      <c r="E13" s="76"/>
      <c r="F13" s="76"/>
      <c r="G13" s="76"/>
      <c r="H13" s="76"/>
      <c r="I13" s="76"/>
      <c r="J13" s="76"/>
      <c r="K13" s="76"/>
      <c r="L13" s="76"/>
      <c r="M13" s="76"/>
      <c r="N13" s="76"/>
      <c r="O13" s="76"/>
      <c r="P13" s="76"/>
      <c r="Q13" s="76"/>
      <c r="R13" s="76"/>
      <c r="S13" s="76"/>
      <c r="T13" s="77"/>
    </row>
    <row r="14" spans="2:21" ht="18" customHeight="1" x14ac:dyDescent="0.55000000000000004">
      <c r="B14" s="2" t="s">
        <v>1</v>
      </c>
      <c r="C14" s="78" t="s">
        <v>2</v>
      </c>
      <c r="D14" s="79"/>
      <c r="E14" s="80"/>
      <c r="F14" s="78" t="s">
        <v>12</v>
      </c>
      <c r="G14" s="79"/>
      <c r="H14" s="79"/>
      <c r="I14" s="79"/>
      <c r="J14" s="80"/>
      <c r="K14" s="43" t="s">
        <v>3</v>
      </c>
      <c r="L14" s="43" t="s">
        <v>4</v>
      </c>
      <c r="M14" s="4" t="s">
        <v>5</v>
      </c>
      <c r="N14" s="4" t="s">
        <v>6</v>
      </c>
      <c r="O14" s="4" t="s">
        <v>7</v>
      </c>
      <c r="P14" s="4" t="s">
        <v>8</v>
      </c>
      <c r="Q14" s="4" t="s">
        <v>9</v>
      </c>
      <c r="R14" s="4" t="s">
        <v>10</v>
      </c>
      <c r="S14" s="4" t="s">
        <v>11</v>
      </c>
      <c r="T14" s="56"/>
    </row>
    <row r="15" spans="2:21" ht="22.5" x14ac:dyDescent="0.55000000000000004">
      <c r="B15" s="81" t="s">
        <v>23</v>
      </c>
      <c r="C15" s="84" t="s">
        <v>26</v>
      </c>
      <c r="D15" s="85"/>
      <c r="E15" s="86"/>
      <c r="F15" s="84" t="s">
        <v>27</v>
      </c>
      <c r="G15" s="85"/>
      <c r="H15" s="85"/>
      <c r="I15" s="85"/>
      <c r="J15" s="86"/>
      <c r="K15" s="81" t="s">
        <v>21</v>
      </c>
      <c r="L15" s="81" t="s">
        <v>22</v>
      </c>
      <c r="M15" s="6">
        <v>9500</v>
      </c>
      <c r="N15" s="6">
        <v>10450</v>
      </c>
      <c r="O15" s="6">
        <v>11495</v>
      </c>
      <c r="P15" s="6">
        <v>12635</v>
      </c>
      <c r="Q15" s="6">
        <v>13870</v>
      </c>
      <c r="R15" s="6">
        <v>15200</v>
      </c>
      <c r="S15" s="6">
        <f>SUM(M15:R15)</f>
        <v>73150</v>
      </c>
      <c r="T15" s="56"/>
    </row>
    <row r="16" spans="2:21" ht="22.5" x14ac:dyDescent="0.55000000000000004">
      <c r="B16" s="82"/>
      <c r="C16" s="87"/>
      <c r="D16" s="88"/>
      <c r="E16" s="89"/>
      <c r="F16" s="87"/>
      <c r="G16" s="88"/>
      <c r="H16" s="88"/>
      <c r="I16" s="88"/>
      <c r="J16" s="89"/>
      <c r="K16" s="82"/>
      <c r="L16" s="82"/>
      <c r="M16" s="42" t="s">
        <v>13</v>
      </c>
      <c r="N16" s="42" t="s">
        <v>14</v>
      </c>
      <c r="O16" s="42" t="s">
        <v>15</v>
      </c>
      <c r="P16" s="42" t="s">
        <v>16</v>
      </c>
      <c r="Q16" s="42" t="s">
        <v>17</v>
      </c>
      <c r="R16" s="42" t="s">
        <v>18</v>
      </c>
      <c r="S16" s="42" t="s">
        <v>19</v>
      </c>
      <c r="T16" s="42" t="s">
        <v>20</v>
      </c>
      <c r="U16" s="12"/>
    </row>
    <row r="17" spans="2:21" ht="22.5" x14ac:dyDescent="0.55000000000000004">
      <c r="B17" s="83"/>
      <c r="C17" s="90"/>
      <c r="D17" s="91"/>
      <c r="E17" s="92"/>
      <c r="F17" s="90"/>
      <c r="G17" s="91"/>
      <c r="H17" s="91"/>
      <c r="I17" s="91"/>
      <c r="J17" s="92"/>
      <c r="K17" s="83"/>
      <c r="L17" s="83"/>
      <c r="M17" s="6">
        <v>16720</v>
      </c>
      <c r="N17" s="6">
        <v>18335</v>
      </c>
      <c r="O17" s="6">
        <v>20140</v>
      </c>
      <c r="P17" s="6">
        <v>22135</v>
      </c>
      <c r="Q17" s="6">
        <v>24320</v>
      </c>
      <c r="R17" s="6">
        <v>26695</v>
      </c>
      <c r="S17" s="6">
        <f>SUM(M17:R17)</f>
        <v>128345</v>
      </c>
      <c r="T17" s="6">
        <f>S15+S17</f>
        <v>201495</v>
      </c>
      <c r="U17" s="13"/>
    </row>
    <row r="18" spans="2:21" x14ac:dyDescent="0.55000000000000004">
      <c r="B18" s="24"/>
      <c r="C18" s="25"/>
      <c r="D18" s="25"/>
      <c r="E18" s="25"/>
      <c r="F18" s="25"/>
      <c r="G18" s="25"/>
      <c r="H18" s="25"/>
      <c r="I18" s="25"/>
      <c r="J18" s="25"/>
      <c r="K18" s="25"/>
      <c r="L18" s="25"/>
      <c r="M18" s="25"/>
      <c r="N18" s="25"/>
      <c r="O18" s="25"/>
      <c r="P18" s="25"/>
      <c r="Q18" s="25"/>
      <c r="R18" s="25"/>
      <c r="S18" s="25"/>
      <c r="T18" s="26"/>
    </row>
    <row r="19" spans="2:21" ht="400" customHeight="1" x14ac:dyDescent="0.55000000000000004">
      <c r="B19" s="69" t="s">
        <v>86</v>
      </c>
      <c r="C19" s="70"/>
      <c r="D19" s="70"/>
      <c r="E19" s="70"/>
      <c r="F19" s="70"/>
      <c r="G19" s="70"/>
      <c r="H19" s="70"/>
      <c r="I19" s="70"/>
      <c r="J19" s="70"/>
      <c r="K19" s="70"/>
      <c r="L19" s="70"/>
      <c r="M19" s="70"/>
      <c r="N19" s="70"/>
      <c r="O19" s="70"/>
      <c r="P19" s="70"/>
      <c r="Q19" s="70"/>
      <c r="R19" s="70"/>
      <c r="S19" s="70"/>
      <c r="T19" s="71"/>
    </row>
  </sheetData>
  <mergeCells count="18">
    <mergeCell ref="C7:E7"/>
    <mergeCell ref="G7:I7"/>
    <mergeCell ref="B2:I2"/>
    <mergeCell ref="J2:L2"/>
    <mergeCell ref="M2:S2"/>
    <mergeCell ref="B4:T4"/>
    <mergeCell ref="B5:T5"/>
    <mergeCell ref="B19:T19"/>
    <mergeCell ref="B9:T9"/>
    <mergeCell ref="B11:T11"/>
    <mergeCell ref="B13:T13"/>
    <mergeCell ref="C14:E14"/>
    <mergeCell ref="F14:J14"/>
    <mergeCell ref="B15:B17"/>
    <mergeCell ref="C15:E17"/>
    <mergeCell ref="F15:J17"/>
    <mergeCell ref="K15:K17"/>
    <mergeCell ref="L15:L17"/>
  </mergeCells>
  <phoneticPr fontId="1"/>
  <printOptions horizontalCentered="1" verticalCentered="1"/>
  <pageMargins left="0" right="0" top="0" bottom="0" header="0.31496062992125984" footer="0.31496062992125984"/>
  <pageSetup paperSize="8" scale="70" orientation="landscape" horizontalDpi="1200" verticalDpi="12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1:T20"/>
  <sheetViews>
    <sheetView showGridLines="0" zoomScale="60" zoomScaleNormal="60" workbookViewId="0">
      <selection activeCell="J6" sqref="J6"/>
    </sheetView>
  </sheetViews>
  <sheetFormatPr defaultColWidth="8.6640625" defaultRowHeight="17.5" x14ac:dyDescent="0.55000000000000004"/>
  <cols>
    <col min="1" max="1" width="3.08203125" style="1" customWidth="1"/>
    <col min="2" max="2" width="4.1640625" style="1" customWidth="1"/>
    <col min="3" max="3" width="13.08203125" style="1" customWidth="1"/>
    <col min="4" max="4" width="3.9140625" style="1" customWidth="1"/>
    <col min="5" max="5" width="17" style="1" customWidth="1"/>
    <col min="6" max="6" width="4.83203125" style="1" customWidth="1"/>
    <col min="7" max="7" width="7.5" style="1" customWidth="1"/>
    <col min="8" max="8" width="4.83203125" style="1" customWidth="1"/>
    <col min="9" max="9" width="10.9140625" style="1" customWidth="1"/>
    <col min="10" max="10" width="4.1640625" style="1" customWidth="1"/>
    <col min="11" max="11" width="6.83203125" style="1" customWidth="1"/>
    <col min="12" max="12" width="6.9140625" style="1" customWidth="1"/>
    <col min="13" max="20" width="13.83203125" style="1" customWidth="1"/>
    <col min="21" max="21" width="11.1640625" style="1" customWidth="1"/>
    <col min="22" max="16384" width="8.6640625" style="1"/>
  </cols>
  <sheetData>
    <row r="1" spans="2:20" ht="25.5" x14ac:dyDescent="0.85">
      <c r="B1" s="14" t="s">
        <v>76</v>
      </c>
      <c r="C1" s="14"/>
      <c r="D1" s="14"/>
      <c r="E1" s="14"/>
      <c r="F1" s="14"/>
      <c r="G1" s="14"/>
      <c r="H1" s="14"/>
      <c r="I1" s="14"/>
      <c r="J1" s="14"/>
      <c r="K1" s="15"/>
      <c r="L1" s="15"/>
      <c r="M1" s="15"/>
      <c r="N1" s="15"/>
      <c r="O1" s="15"/>
      <c r="P1" s="15"/>
      <c r="Q1" s="15"/>
      <c r="R1" s="15"/>
      <c r="S1" s="58"/>
      <c r="T1" s="58"/>
    </row>
    <row r="2" spans="2:20" ht="38" x14ac:dyDescent="1.25">
      <c r="B2" s="97" t="s">
        <v>77</v>
      </c>
      <c r="C2" s="97"/>
      <c r="D2" s="97"/>
      <c r="E2" s="97"/>
      <c r="F2" s="97"/>
      <c r="G2" s="97"/>
      <c r="H2" s="97"/>
      <c r="I2" s="97"/>
      <c r="J2" s="98">
        <v>1</v>
      </c>
      <c r="K2" s="98"/>
      <c r="L2" s="98"/>
      <c r="M2" s="99" t="s">
        <v>88</v>
      </c>
      <c r="N2" s="99"/>
      <c r="O2" s="99"/>
      <c r="P2" s="99"/>
      <c r="Q2" s="99"/>
      <c r="R2" s="99"/>
      <c r="S2" s="99"/>
      <c r="T2" s="16"/>
    </row>
    <row r="3" spans="2:20" ht="31.5" x14ac:dyDescent="1.05">
      <c r="B3" s="17"/>
      <c r="C3" s="53" t="s">
        <v>133</v>
      </c>
      <c r="D3" s="17"/>
      <c r="E3" s="17"/>
      <c r="F3" s="17"/>
      <c r="G3" s="17"/>
      <c r="H3" s="17"/>
      <c r="I3" s="17"/>
      <c r="J3" s="18"/>
      <c r="K3" s="18"/>
      <c r="L3" s="18"/>
      <c r="M3" s="18"/>
      <c r="N3" s="18"/>
      <c r="O3" s="18"/>
      <c r="P3" s="18"/>
      <c r="Q3" s="18"/>
      <c r="R3" s="18"/>
      <c r="S3" s="18"/>
      <c r="T3" s="19"/>
    </row>
    <row r="4" spans="2:20" ht="22.5" x14ac:dyDescent="0.55000000000000004">
      <c r="B4" s="106" t="s">
        <v>0</v>
      </c>
      <c r="C4" s="106"/>
      <c r="D4" s="106"/>
      <c r="E4" s="106"/>
      <c r="F4" s="106"/>
      <c r="G4" s="106"/>
      <c r="H4" s="106"/>
      <c r="I4" s="106"/>
      <c r="J4" s="106"/>
      <c r="K4" s="106"/>
      <c r="L4" s="106"/>
      <c r="M4" s="106"/>
      <c r="N4" s="106"/>
      <c r="O4" s="106"/>
      <c r="P4" s="106"/>
      <c r="Q4" s="106"/>
      <c r="R4" s="106"/>
      <c r="S4" s="106"/>
      <c r="T4" s="106"/>
    </row>
    <row r="5" spans="2:20" ht="52.5" customHeight="1" x14ac:dyDescent="0.55000000000000004">
      <c r="B5" s="105" t="s">
        <v>78</v>
      </c>
      <c r="C5" s="105"/>
      <c r="D5" s="105"/>
      <c r="E5" s="105"/>
      <c r="F5" s="105"/>
      <c r="G5" s="105"/>
      <c r="H5" s="105"/>
      <c r="I5" s="105"/>
      <c r="J5" s="105"/>
      <c r="K5" s="105"/>
      <c r="L5" s="105"/>
      <c r="M5" s="105"/>
      <c r="N5" s="105"/>
      <c r="O5" s="105"/>
      <c r="P5" s="105"/>
      <c r="Q5" s="105"/>
      <c r="R5" s="105"/>
      <c r="S5" s="105"/>
      <c r="T5" s="105"/>
    </row>
    <row r="7" spans="2:20" ht="28.5" x14ac:dyDescent="0.95">
      <c r="B7" s="21">
        <v>1</v>
      </c>
      <c r="C7" s="103" t="s">
        <v>24</v>
      </c>
      <c r="D7" s="103"/>
      <c r="E7" s="103"/>
      <c r="F7" s="20">
        <v>1</v>
      </c>
      <c r="G7" s="96" t="s">
        <v>25</v>
      </c>
      <c r="H7" s="96"/>
      <c r="I7" s="96"/>
    </row>
    <row r="9" spans="2:20" ht="23.5" customHeight="1" x14ac:dyDescent="0.55000000000000004">
      <c r="B9" s="104" t="s">
        <v>28</v>
      </c>
      <c r="C9" s="104"/>
      <c r="D9" s="104"/>
      <c r="E9" s="104"/>
      <c r="F9" s="104"/>
      <c r="G9" s="104"/>
      <c r="H9" s="104"/>
      <c r="I9" s="104"/>
      <c r="J9" s="104"/>
      <c r="K9" s="104"/>
      <c r="L9" s="104"/>
      <c r="M9" s="104"/>
      <c r="N9" s="104"/>
      <c r="O9" s="104"/>
      <c r="P9" s="104"/>
      <c r="Q9" s="104"/>
      <c r="R9" s="104"/>
      <c r="S9" s="104"/>
      <c r="T9" s="104"/>
    </row>
    <row r="11" spans="2:20" ht="114.65" customHeight="1" x14ac:dyDescent="0.55000000000000004">
      <c r="B11" s="105" t="s">
        <v>139</v>
      </c>
      <c r="C11" s="105"/>
      <c r="D11" s="105"/>
      <c r="E11" s="105"/>
      <c r="F11" s="105"/>
      <c r="G11" s="105"/>
      <c r="H11" s="105"/>
      <c r="I11" s="105"/>
      <c r="J11" s="105"/>
      <c r="K11" s="105"/>
      <c r="L11" s="105"/>
      <c r="M11" s="105"/>
      <c r="N11" s="105"/>
      <c r="O11" s="105"/>
      <c r="P11" s="105"/>
      <c r="Q11" s="105"/>
      <c r="R11" s="105"/>
      <c r="S11" s="105"/>
      <c r="T11" s="105"/>
    </row>
    <row r="13" spans="2:20" ht="18" thickBot="1" x14ac:dyDescent="0.6"/>
    <row r="14" spans="2:20" ht="29" thickBot="1" x14ac:dyDescent="0.6">
      <c r="B14" s="107" t="s">
        <v>29</v>
      </c>
      <c r="C14" s="76"/>
      <c r="D14" s="76"/>
      <c r="E14" s="76"/>
      <c r="F14" s="76"/>
      <c r="G14" s="76"/>
      <c r="H14" s="76"/>
      <c r="I14" s="76"/>
      <c r="J14" s="76"/>
      <c r="K14" s="76"/>
      <c r="L14" s="76"/>
      <c r="M14" s="76"/>
      <c r="N14" s="76"/>
      <c r="O14" s="76"/>
      <c r="P14" s="76"/>
      <c r="Q14" s="76"/>
      <c r="R14" s="76"/>
      <c r="S14" s="76"/>
      <c r="T14" s="108"/>
    </row>
    <row r="15" spans="2:20" ht="22.5" x14ac:dyDescent="0.55000000000000004">
      <c r="B15" s="2" t="s">
        <v>1</v>
      </c>
      <c r="C15" s="78" t="s">
        <v>2</v>
      </c>
      <c r="D15" s="79"/>
      <c r="E15" s="79"/>
      <c r="F15" s="79"/>
      <c r="G15" s="79"/>
      <c r="H15" s="79"/>
      <c r="I15" s="79"/>
      <c r="J15" s="80"/>
      <c r="K15" s="41" t="s">
        <v>3</v>
      </c>
      <c r="L15" s="41" t="s">
        <v>4</v>
      </c>
      <c r="M15" s="4" t="s">
        <v>5</v>
      </c>
      <c r="N15" s="4" t="s">
        <v>6</v>
      </c>
      <c r="O15" s="4" t="s">
        <v>7</v>
      </c>
      <c r="P15" s="4" t="s">
        <v>8</v>
      </c>
      <c r="Q15" s="4" t="s">
        <v>9</v>
      </c>
      <c r="R15" s="4" t="s">
        <v>10</v>
      </c>
      <c r="S15" s="4" t="s">
        <v>11</v>
      </c>
      <c r="T15" s="5"/>
    </row>
    <row r="16" spans="2:20" ht="22.5" x14ac:dyDescent="0.55000000000000004">
      <c r="B16" s="109" t="s">
        <v>23</v>
      </c>
      <c r="C16" s="110" t="s">
        <v>26</v>
      </c>
      <c r="D16" s="111"/>
      <c r="E16" s="111"/>
      <c r="F16" s="111"/>
      <c r="G16" s="111"/>
      <c r="H16" s="111"/>
      <c r="I16" s="111"/>
      <c r="J16" s="112"/>
      <c r="K16" s="109" t="s">
        <v>21</v>
      </c>
      <c r="L16" s="109" t="s">
        <v>22</v>
      </c>
      <c r="M16" s="6">
        <v>9500</v>
      </c>
      <c r="N16" s="6">
        <v>10450</v>
      </c>
      <c r="O16" s="6">
        <v>11495</v>
      </c>
      <c r="P16" s="6">
        <v>12635</v>
      </c>
      <c r="Q16" s="6">
        <v>13870</v>
      </c>
      <c r="R16" s="6">
        <v>15200</v>
      </c>
      <c r="S16" s="6">
        <f>SUM(M16:R16)</f>
        <v>73150</v>
      </c>
      <c r="T16" s="5"/>
    </row>
    <row r="17" spans="2:20" ht="22.5" x14ac:dyDescent="0.55000000000000004">
      <c r="B17" s="109"/>
      <c r="C17" s="113"/>
      <c r="D17" s="114"/>
      <c r="E17" s="114"/>
      <c r="F17" s="114"/>
      <c r="G17" s="114"/>
      <c r="H17" s="114"/>
      <c r="I17" s="114"/>
      <c r="J17" s="115"/>
      <c r="K17" s="109"/>
      <c r="L17" s="109"/>
      <c r="M17" s="40" t="s">
        <v>13</v>
      </c>
      <c r="N17" s="40" t="s">
        <v>14</v>
      </c>
      <c r="O17" s="40" t="s">
        <v>15</v>
      </c>
      <c r="P17" s="40" t="s">
        <v>16</v>
      </c>
      <c r="Q17" s="40" t="s">
        <v>17</v>
      </c>
      <c r="R17" s="40" t="s">
        <v>18</v>
      </c>
      <c r="S17" s="40" t="s">
        <v>19</v>
      </c>
      <c r="T17" s="40" t="s">
        <v>20</v>
      </c>
    </row>
    <row r="18" spans="2:20" ht="22.5" x14ac:dyDescent="0.55000000000000004">
      <c r="B18" s="109"/>
      <c r="C18" s="116"/>
      <c r="D18" s="117"/>
      <c r="E18" s="117"/>
      <c r="F18" s="117"/>
      <c r="G18" s="117"/>
      <c r="H18" s="117"/>
      <c r="I18" s="117"/>
      <c r="J18" s="118"/>
      <c r="K18" s="109"/>
      <c r="L18" s="109"/>
      <c r="M18" s="6">
        <v>16720</v>
      </c>
      <c r="N18" s="6">
        <v>18335</v>
      </c>
      <c r="O18" s="6">
        <v>20140</v>
      </c>
      <c r="P18" s="6">
        <v>22135</v>
      </c>
      <c r="Q18" s="6">
        <v>24320</v>
      </c>
      <c r="R18" s="6">
        <v>26695</v>
      </c>
      <c r="S18" s="6">
        <f>SUM(M18:R18)</f>
        <v>128345</v>
      </c>
      <c r="T18" s="6">
        <f>S16+S18</f>
        <v>201495</v>
      </c>
    </row>
    <row r="20" spans="2:20" ht="35.4" customHeight="1" x14ac:dyDescent="0.55000000000000004">
      <c r="B20" s="105" t="s">
        <v>87</v>
      </c>
      <c r="C20" s="105"/>
      <c r="D20" s="105"/>
      <c r="E20" s="105"/>
      <c r="F20" s="105"/>
      <c r="G20" s="105"/>
      <c r="H20" s="105"/>
      <c r="I20" s="105"/>
      <c r="J20" s="105"/>
      <c r="K20" s="105"/>
      <c r="L20" s="105"/>
      <c r="M20" s="105"/>
      <c r="N20" s="105"/>
      <c r="O20" s="105"/>
      <c r="P20" s="105"/>
      <c r="Q20" s="105"/>
      <c r="R20" s="105"/>
      <c r="S20" s="105"/>
      <c r="T20" s="105"/>
    </row>
  </sheetData>
  <mergeCells count="16">
    <mergeCell ref="B20:T20"/>
    <mergeCell ref="B14:T14"/>
    <mergeCell ref="C15:J15"/>
    <mergeCell ref="B16:B18"/>
    <mergeCell ref="C16:J18"/>
    <mergeCell ref="K16:K18"/>
    <mergeCell ref="L16:L18"/>
    <mergeCell ref="C7:E7"/>
    <mergeCell ref="G7:I7"/>
    <mergeCell ref="B9:T9"/>
    <mergeCell ref="B11:T11"/>
    <mergeCell ref="B2:I2"/>
    <mergeCell ref="J2:L2"/>
    <mergeCell ref="M2:S2"/>
    <mergeCell ref="B4:T4"/>
    <mergeCell ref="B5:T5"/>
  </mergeCells>
  <phoneticPr fontId="1"/>
  <printOptions horizontalCentered="1" verticalCentered="1"/>
  <pageMargins left="0" right="0" top="0" bottom="0" header="0.31496062992125984" footer="0.31496062992125984"/>
  <pageSetup paperSize="8" scale="70" orientation="landscape" horizontalDpi="1200" verticalDpi="12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FF00"/>
  </sheetPr>
  <dimension ref="A1"/>
  <sheetViews>
    <sheetView showGridLines="0" workbookViewId="0"/>
  </sheetViews>
  <sheetFormatPr defaultRowHeight="18" x14ac:dyDescent="0.55000000000000004"/>
  <sheetData/>
  <phoneticPr fontId="1"/>
  <pageMargins left="0.7" right="0.7" top="0.75" bottom="0.75" header="0.3" footer="0.3"/>
  <pageSetup paperSize="9" orientation="portrait" horizontalDpi="1200" verticalDpi="12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FFFF00"/>
  </sheetPr>
  <dimension ref="B1:T63"/>
  <sheetViews>
    <sheetView showGridLines="0" zoomScale="60" zoomScaleNormal="60" workbookViewId="0">
      <selection activeCell="R50" sqref="R50"/>
    </sheetView>
  </sheetViews>
  <sheetFormatPr defaultRowHeight="18" x14ac:dyDescent="0.55000000000000004"/>
  <cols>
    <col min="15" max="15" width="15.6640625" customWidth="1"/>
    <col min="16" max="16" width="15.9140625" customWidth="1"/>
    <col min="17" max="17" width="14.58203125" customWidth="1"/>
    <col min="18" max="18" width="14.33203125" customWidth="1"/>
    <col min="19" max="19" width="13.1640625" customWidth="1"/>
    <col min="20" max="20" width="17.5" customWidth="1"/>
  </cols>
  <sheetData>
    <row r="1" spans="2:20" s="1" customFormat="1" ht="25.5" x14ac:dyDescent="0.85">
      <c r="B1" s="14" t="s">
        <v>76</v>
      </c>
      <c r="C1" s="14"/>
      <c r="D1" s="14"/>
      <c r="E1" s="14"/>
      <c r="F1" s="14"/>
      <c r="G1" s="14"/>
      <c r="H1" s="14"/>
      <c r="I1" s="14"/>
      <c r="J1" s="14"/>
      <c r="K1" s="15"/>
      <c r="L1" s="15"/>
      <c r="M1" s="15"/>
      <c r="N1" s="15"/>
      <c r="O1" s="15"/>
      <c r="P1" s="15"/>
      <c r="Q1" s="15"/>
      <c r="R1" s="15"/>
      <c r="S1" s="58"/>
      <c r="T1" s="58"/>
    </row>
    <row r="2" spans="2:20" s="1" customFormat="1" ht="38" x14ac:dyDescent="1.25">
      <c r="B2" s="97" t="s">
        <v>77</v>
      </c>
      <c r="C2" s="97"/>
      <c r="D2" s="97"/>
      <c r="E2" s="97"/>
      <c r="F2" s="97"/>
      <c r="G2" s="97"/>
      <c r="H2" s="97"/>
      <c r="I2" s="97"/>
      <c r="J2" s="98">
        <v>1</v>
      </c>
      <c r="K2" s="98"/>
      <c r="L2" s="98"/>
      <c r="M2" s="99" t="s">
        <v>88</v>
      </c>
      <c r="N2" s="99"/>
      <c r="O2" s="99"/>
      <c r="P2" s="99"/>
      <c r="Q2" s="99"/>
      <c r="R2" s="99"/>
      <c r="S2" s="99"/>
      <c r="T2" s="16"/>
    </row>
    <row r="3" spans="2:20" s="1" customFormat="1" ht="31.5" x14ac:dyDescent="1.05">
      <c r="B3" s="17"/>
      <c r="C3" s="53" t="s">
        <v>134</v>
      </c>
      <c r="D3" s="17"/>
      <c r="E3" s="17"/>
      <c r="F3" s="17"/>
      <c r="G3" s="17"/>
      <c r="H3" s="17"/>
      <c r="I3" s="17"/>
      <c r="J3" s="18"/>
      <c r="K3" s="18"/>
      <c r="L3" s="18"/>
      <c r="M3" s="18"/>
      <c r="N3" s="18"/>
      <c r="O3" s="18"/>
      <c r="P3" s="18"/>
      <c r="Q3" s="18"/>
      <c r="R3" s="18"/>
      <c r="S3" s="17"/>
      <c r="T3" s="19"/>
    </row>
    <row r="4" spans="2:20" s="1" customFormat="1" ht="22.5" x14ac:dyDescent="0.55000000000000004">
      <c r="B4" s="106" t="s">
        <v>0</v>
      </c>
      <c r="C4" s="106"/>
      <c r="D4" s="106"/>
      <c r="E4" s="106"/>
      <c r="F4" s="106"/>
      <c r="G4" s="106"/>
      <c r="H4" s="106"/>
      <c r="I4" s="106"/>
      <c r="J4" s="106"/>
      <c r="K4" s="106"/>
      <c r="L4" s="106"/>
      <c r="M4" s="106"/>
      <c r="N4" s="106"/>
      <c r="O4" s="106"/>
      <c r="P4" s="106"/>
      <c r="Q4" s="106"/>
      <c r="R4" s="106"/>
      <c r="S4" s="106"/>
      <c r="T4" s="106"/>
    </row>
    <row r="5" spans="2:20" s="1" customFormat="1" ht="46.75" customHeight="1" x14ac:dyDescent="0.55000000000000004">
      <c r="B5" s="121" t="s">
        <v>79</v>
      </c>
      <c r="C5" s="121"/>
      <c r="D5" s="121"/>
      <c r="E5" s="121"/>
      <c r="F5" s="121"/>
      <c r="G5" s="121"/>
      <c r="H5" s="121"/>
      <c r="I5" s="121"/>
      <c r="J5" s="121"/>
      <c r="K5" s="121"/>
      <c r="L5" s="121"/>
      <c r="M5" s="121"/>
      <c r="N5" s="121"/>
      <c r="O5" s="121"/>
      <c r="P5" s="121"/>
      <c r="Q5" s="121"/>
      <c r="R5" s="121"/>
      <c r="S5" s="121"/>
      <c r="T5" s="121"/>
    </row>
    <row r="6" spans="2:20" s="1" customFormat="1" thickBot="1" x14ac:dyDescent="0.6"/>
    <row r="7" spans="2:20" s="1" customFormat="1" ht="29" thickBot="1" x14ac:dyDescent="0.6">
      <c r="B7" s="20">
        <v>2</v>
      </c>
      <c r="C7" s="122" t="s">
        <v>31</v>
      </c>
      <c r="D7" s="122"/>
      <c r="E7" s="122"/>
      <c r="F7" s="20">
        <v>1</v>
      </c>
      <c r="G7" s="96" t="s">
        <v>25</v>
      </c>
      <c r="H7" s="96"/>
      <c r="I7" s="96"/>
      <c r="L7" s="123" t="s">
        <v>92</v>
      </c>
      <c r="M7" s="124"/>
      <c r="N7" s="125" t="s">
        <v>93</v>
      </c>
      <c r="O7" s="126"/>
      <c r="P7" s="45" t="s">
        <v>94</v>
      </c>
      <c r="Q7" s="119" t="s">
        <v>95</v>
      </c>
      <c r="R7" s="120"/>
      <c r="S7" s="119" t="s">
        <v>96</v>
      </c>
      <c r="T7" s="120"/>
    </row>
    <row r="9" spans="2:20" ht="18.5" thickBot="1" x14ac:dyDescent="0.6"/>
    <row r="10" spans="2:20" ht="29" thickBot="1" x14ac:dyDescent="0.6">
      <c r="B10" s="119" t="s">
        <v>103</v>
      </c>
      <c r="C10" s="127"/>
      <c r="D10" s="127"/>
      <c r="E10" s="127"/>
      <c r="F10" s="127"/>
      <c r="G10" s="127"/>
      <c r="H10" s="127"/>
      <c r="I10" s="127"/>
      <c r="J10" s="127"/>
      <c r="K10" s="120"/>
    </row>
    <row r="11" spans="2:20" ht="18.5" thickBot="1" x14ac:dyDescent="0.6"/>
    <row r="12" spans="2:20" ht="29" thickBot="1" x14ac:dyDescent="0.6">
      <c r="C12" s="46">
        <v>1</v>
      </c>
      <c r="D12" s="119" t="s">
        <v>120</v>
      </c>
      <c r="E12" s="127"/>
      <c r="F12" s="127"/>
      <c r="G12" s="127"/>
      <c r="H12" s="127"/>
      <c r="I12" s="120"/>
    </row>
    <row r="13" spans="2:20" ht="18.5" thickBot="1" x14ac:dyDescent="0.6"/>
    <row r="14" spans="2:20" ht="29.5" thickBot="1" x14ac:dyDescent="0.6">
      <c r="D14" s="46"/>
      <c r="E14" s="49" t="s">
        <v>121</v>
      </c>
      <c r="F14" s="50"/>
      <c r="G14" s="51"/>
      <c r="H14" s="47"/>
      <c r="I14" s="47"/>
      <c r="J14" s="47"/>
      <c r="K14" s="48"/>
    </row>
    <row r="16" spans="2:20" ht="18.5" thickBot="1" x14ac:dyDescent="0.6"/>
    <row r="17" spans="3:11" ht="29" thickBot="1" x14ac:dyDescent="0.6">
      <c r="C17" s="46">
        <v>2</v>
      </c>
      <c r="D17" s="119" t="s">
        <v>124</v>
      </c>
      <c r="E17" s="127"/>
      <c r="F17" s="127"/>
      <c r="G17" s="127"/>
      <c r="H17" s="127"/>
      <c r="I17" s="120"/>
    </row>
    <row r="18" spans="3:11" ht="18.5" thickBot="1" x14ac:dyDescent="0.6"/>
    <row r="19" spans="3:11" ht="29.5" thickBot="1" x14ac:dyDescent="0.6">
      <c r="D19" s="46"/>
      <c r="E19" s="128" t="s">
        <v>125</v>
      </c>
      <c r="F19" s="129"/>
      <c r="G19" s="129"/>
      <c r="H19" s="129"/>
      <c r="I19" s="129"/>
      <c r="J19" s="129"/>
      <c r="K19" s="130"/>
    </row>
    <row r="20" spans="3:11" ht="18.5" thickBot="1" x14ac:dyDescent="0.6"/>
    <row r="21" spans="3:11" ht="29" thickBot="1" x14ac:dyDescent="0.6">
      <c r="C21" s="46">
        <v>3</v>
      </c>
      <c r="D21" s="119" t="s">
        <v>122</v>
      </c>
      <c r="E21" s="127"/>
      <c r="F21" s="127"/>
      <c r="G21" s="127"/>
      <c r="H21" s="127"/>
      <c r="I21" s="120"/>
    </row>
    <row r="22" spans="3:11" ht="18.5" thickBot="1" x14ac:dyDescent="0.6"/>
    <row r="23" spans="3:11" ht="29.5" thickBot="1" x14ac:dyDescent="0.6">
      <c r="D23" s="46"/>
      <c r="E23" s="128" t="s">
        <v>123</v>
      </c>
      <c r="F23" s="129"/>
      <c r="G23" s="129"/>
      <c r="H23" s="129"/>
      <c r="I23" s="129"/>
      <c r="J23" s="129"/>
      <c r="K23" s="130"/>
    </row>
    <row r="26" spans="3:11" ht="18.5" thickBot="1" x14ac:dyDescent="0.6"/>
    <row r="27" spans="3:11" ht="29" thickBot="1" x14ac:dyDescent="0.6">
      <c r="C27" s="46">
        <v>4</v>
      </c>
      <c r="D27" s="119" t="s">
        <v>104</v>
      </c>
      <c r="E27" s="127"/>
      <c r="F27" s="127"/>
      <c r="G27" s="127"/>
      <c r="H27" s="127"/>
      <c r="I27" s="120"/>
    </row>
    <row r="29" spans="3:11" ht="28.5" x14ac:dyDescent="0.55000000000000004">
      <c r="D29" s="20" t="s">
        <v>105</v>
      </c>
      <c r="E29" s="96" t="s">
        <v>106</v>
      </c>
      <c r="F29" s="96"/>
      <c r="G29" s="96"/>
    </row>
    <row r="31" spans="3:11" ht="28.5" x14ac:dyDescent="0.55000000000000004">
      <c r="E31" s="20" t="s">
        <v>107</v>
      </c>
      <c r="F31" s="96" t="s">
        <v>108</v>
      </c>
      <c r="G31" s="96"/>
      <c r="H31" s="96"/>
    </row>
    <row r="32" spans="3:11" ht="18.5" thickBot="1" x14ac:dyDescent="0.6"/>
    <row r="33" spans="4:9" ht="29.5" thickBot="1" x14ac:dyDescent="0.6">
      <c r="F33" s="46">
        <v>300</v>
      </c>
      <c r="G33" s="131" t="s">
        <v>119</v>
      </c>
      <c r="H33" s="132"/>
      <c r="I33" s="133"/>
    </row>
    <row r="36" spans="4:9" ht="28.5" x14ac:dyDescent="0.55000000000000004">
      <c r="E36" s="20" t="s">
        <v>109</v>
      </c>
      <c r="F36" s="96" t="s">
        <v>110</v>
      </c>
      <c r="G36" s="96"/>
      <c r="H36" s="96"/>
    </row>
    <row r="39" spans="4:9" ht="28.5" x14ac:dyDescent="0.55000000000000004">
      <c r="E39" s="20" t="s">
        <v>111</v>
      </c>
      <c r="F39" s="96" t="s">
        <v>112</v>
      </c>
      <c r="G39" s="96"/>
      <c r="H39" s="96"/>
    </row>
    <row r="43" spans="4:9" ht="28.5" x14ac:dyDescent="0.55000000000000004">
      <c r="D43" s="20" t="s">
        <v>113</v>
      </c>
      <c r="E43" s="96" t="s">
        <v>114</v>
      </c>
      <c r="F43" s="96"/>
      <c r="G43" s="96"/>
    </row>
    <row r="45" spans="4:9" ht="28.5" x14ac:dyDescent="0.55000000000000004">
      <c r="E45" s="20" t="s">
        <v>115</v>
      </c>
      <c r="F45" s="96" t="s">
        <v>116</v>
      </c>
      <c r="G45" s="96"/>
      <c r="H45" s="96"/>
    </row>
    <row r="46" spans="4:9" ht="18.5" thickBot="1" x14ac:dyDescent="0.6"/>
    <row r="47" spans="4:9" ht="29.5" thickBot="1" x14ac:dyDescent="0.6">
      <c r="F47" s="46">
        <v>400</v>
      </c>
      <c r="G47" s="131" t="s">
        <v>26</v>
      </c>
      <c r="H47" s="132"/>
      <c r="I47" s="133"/>
    </row>
    <row r="49" spans="3:9" ht="28.5" x14ac:dyDescent="0.55000000000000004">
      <c r="E49" s="20" t="s">
        <v>117</v>
      </c>
      <c r="F49" s="96" t="s">
        <v>118</v>
      </c>
      <c r="G49" s="96"/>
      <c r="H49" s="96"/>
    </row>
    <row r="51" spans="3:9" ht="18.5" thickBot="1" x14ac:dyDescent="0.6"/>
    <row r="52" spans="3:9" ht="29" thickBot="1" x14ac:dyDescent="0.6">
      <c r="C52" s="46">
        <v>5</v>
      </c>
      <c r="D52" s="119" t="s">
        <v>126</v>
      </c>
      <c r="E52" s="127"/>
      <c r="F52" s="127"/>
      <c r="G52" s="127"/>
      <c r="H52" s="127"/>
      <c r="I52" s="120"/>
    </row>
    <row r="54" spans="3:9" ht="28.5" x14ac:dyDescent="0.55000000000000004">
      <c r="D54" s="20" t="s">
        <v>105</v>
      </c>
      <c r="E54" s="134" t="s">
        <v>127</v>
      </c>
      <c r="F54" s="134"/>
      <c r="G54" s="134"/>
    </row>
    <row r="56" spans="3:9" ht="18.5" thickBot="1" x14ac:dyDescent="0.6"/>
    <row r="57" spans="3:9" ht="29" thickBot="1" x14ac:dyDescent="0.6">
      <c r="C57" s="46">
        <v>6</v>
      </c>
      <c r="D57" s="119" t="s">
        <v>128</v>
      </c>
      <c r="E57" s="127"/>
      <c r="F57" s="127"/>
      <c r="G57" s="127"/>
      <c r="H57" s="127"/>
      <c r="I57" s="120"/>
    </row>
    <row r="59" spans="3:9" ht="29" x14ac:dyDescent="0.55000000000000004">
      <c r="D59" s="52" t="s">
        <v>98</v>
      </c>
    </row>
    <row r="60" spans="3:9" ht="18.5" thickBot="1" x14ac:dyDescent="0.6"/>
    <row r="61" spans="3:9" ht="29" thickBot="1" x14ac:dyDescent="0.6">
      <c r="C61" s="46">
        <v>7</v>
      </c>
      <c r="D61" s="119" t="s">
        <v>129</v>
      </c>
      <c r="E61" s="127"/>
      <c r="F61" s="127"/>
      <c r="G61" s="127"/>
      <c r="H61" s="127"/>
      <c r="I61" s="120"/>
    </row>
    <row r="63" spans="3:9" ht="29" x14ac:dyDescent="0.55000000000000004">
      <c r="D63" s="52" t="s">
        <v>98</v>
      </c>
    </row>
  </sheetData>
  <mergeCells count="31">
    <mergeCell ref="D61:I61"/>
    <mergeCell ref="F39:H39"/>
    <mergeCell ref="E43:G43"/>
    <mergeCell ref="F45:H45"/>
    <mergeCell ref="F49:H49"/>
    <mergeCell ref="G47:I47"/>
    <mergeCell ref="D52:I52"/>
    <mergeCell ref="E54:G54"/>
    <mergeCell ref="D57:I57"/>
    <mergeCell ref="B10:K10"/>
    <mergeCell ref="D27:I27"/>
    <mergeCell ref="E29:G29"/>
    <mergeCell ref="F31:H31"/>
    <mergeCell ref="F36:H36"/>
    <mergeCell ref="D12:I12"/>
    <mergeCell ref="D17:I17"/>
    <mergeCell ref="E19:K19"/>
    <mergeCell ref="D21:I21"/>
    <mergeCell ref="E23:K23"/>
    <mergeCell ref="G33:I33"/>
    <mergeCell ref="S7:T7"/>
    <mergeCell ref="B2:I2"/>
    <mergeCell ref="J2:L2"/>
    <mergeCell ref="M2:S2"/>
    <mergeCell ref="B4:T4"/>
    <mergeCell ref="B5:T5"/>
    <mergeCell ref="C7:E7"/>
    <mergeCell ref="G7:I7"/>
    <mergeCell ref="L7:M7"/>
    <mergeCell ref="N7:O7"/>
    <mergeCell ref="Q7:R7"/>
  </mergeCells>
  <phoneticPr fontId="1"/>
  <printOptions horizontalCentered="1"/>
  <pageMargins left="0" right="0" top="0.78740157480314965" bottom="0" header="0.31496062992125984" footer="0.31496062992125984"/>
  <pageSetup paperSize="8" scale="60" orientation="portrait" horizontalDpi="1200" verticalDpi="120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FFFF00"/>
  </sheetPr>
  <dimension ref="B1:T39"/>
  <sheetViews>
    <sheetView showGridLines="0" zoomScale="60" zoomScaleNormal="60" workbookViewId="0">
      <selection activeCell="P26" sqref="P26"/>
    </sheetView>
  </sheetViews>
  <sheetFormatPr defaultColWidth="8.6640625" defaultRowHeight="17.5" x14ac:dyDescent="0.55000000000000004"/>
  <cols>
    <col min="1" max="1" width="3.58203125" style="1" customWidth="1"/>
    <col min="2" max="2" width="6.9140625" style="1" customWidth="1"/>
    <col min="3" max="3" width="13.08203125" style="1" customWidth="1"/>
    <col min="4" max="4" width="3.9140625" style="1" customWidth="1"/>
    <col min="5" max="5" width="17" style="1" customWidth="1"/>
    <col min="6" max="6" width="4.83203125" style="1" customWidth="1"/>
    <col min="7" max="7" width="16.6640625" style="1" customWidth="1"/>
    <col min="8" max="8" width="10.4140625" style="1" customWidth="1"/>
    <col min="9" max="9" width="9" style="1" customWidth="1"/>
    <col min="10" max="10" width="4.1640625" style="1" customWidth="1"/>
    <col min="11" max="11" width="6.83203125" style="1" customWidth="1"/>
    <col min="12" max="12" width="6.9140625" style="1" customWidth="1"/>
    <col min="13" max="15" width="16.4140625" style="1" customWidth="1"/>
    <col min="16" max="16" width="14.83203125" style="1" customWidth="1"/>
    <col min="17" max="17" width="14" style="1" customWidth="1"/>
    <col min="18" max="18" width="13.83203125" style="1" customWidth="1"/>
    <col min="19" max="19" width="14.08203125" style="1" customWidth="1"/>
    <col min="20" max="20" width="13.5" style="1" customWidth="1"/>
    <col min="21" max="21" width="11.1640625" style="1" customWidth="1"/>
    <col min="22" max="22" width="19.5" style="1" customWidth="1"/>
    <col min="23" max="16384" width="8.6640625" style="1"/>
  </cols>
  <sheetData>
    <row r="1" spans="2:20" ht="25.5" x14ac:dyDescent="0.85">
      <c r="B1" s="14" t="s">
        <v>76</v>
      </c>
      <c r="C1" s="14"/>
      <c r="D1" s="14"/>
      <c r="E1" s="14"/>
      <c r="F1" s="14"/>
      <c r="G1" s="14"/>
      <c r="H1" s="14"/>
      <c r="I1" s="14"/>
      <c r="J1" s="14"/>
      <c r="K1" s="15"/>
      <c r="L1" s="15"/>
      <c r="M1" s="15"/>
      <c r="N1" s="15"/>
      <c r="O1" s="15"/>
      <c r="P1" s="15"/>
      <c r="Q1" s="15"/>
      <c r="R1" s="15"/>
      <c r="S1" s="58"/>
      <c r="T1" s="58"/>
    </row>
    <row r="2" spans="2:20" ht="38" x14ac:dyDescent="1.25">
      <c r="B2" s="97" t="s">
        <v>77</v>
      </c>
      <c r="C2" s="97"/>
      <c r="D2" s="97"/>
      <c r="E2" s="97"/>
      <c r="F2" s="97"/>
      <c r="G2" s="97"/>
      <c r="H2" s="97"/>
      <c r="I2" s="97"/>
      <c r="J2" s="98">
        <v>1</v>
      </c>
      <c r="K2" s="98"/>
      <c r="L2" s="98"/>
      <c r="M2" s="99" t="s">
        <v>88</v>
      </c>
      <c r="N2" s="99"/>
      <c r="O2" s="99"/>
      <c r="P2" s="99"/>
      <c r="Q2" s="99"/>
      <c r="R2" s="99"/>
      <c r="S2" s="99"/>
      <c r="T2" s="16"/>
    </row>
    <row r="3" spans="2:20" ht="31.5" x14ac:dyDescent="1.05">
      <c r="B3" s="17"/>
      <c r="C3" s="53" t="s">
        <v>134</v>
      </c>
      <c r="D3" s="17"/>
      <c r="E3" s="17"/>
      <c r="F3" s="17"/>
      <c r="G3" s="17"/>
      <c r="H3" s="17"/>
      <c r="I3" s="17"/>
      <c r="J3" s="17"/>
      <c r="K3" s="17"/>
      <c r="L3" s="17"/>
      <c r="M3" s="17"/>
      <c r="N3" s="17"/>
      <c r="O3" s="17"/>
      <c r="P3" s="17"/>
      <c r="Q3" s="17"/>
      <c r="R3" s="17"/>
      <c r="S3" s="17"/>
      <c r="T3" s="19"/>
    </row>
    <row r="4" spans="2:20" ht="22.5" x14ac:dyDescent="0.55000000000000004">
      <c r="B4" s="106" t="s">
        <v>0</v>
      </c>
      <c r="C4" s="106"/>
      <c r="D4" s="106"/>
      <c r="E4" s="106"/>
      <c r="F4" s="106"/>
      <c r="G4" s="106"/>
      <c r="H4" s="106"/>
      <c r="I4" s="106"/>
      <c r="J4" s="106"/>
      <c r="K4" s="106"/>
      <c r="L4" s="106"/>
      <c r="M4" s="106"/>
      <c r="N4" s="106"/>
      <c r="O4" s="106"/>
      <c r="P4" s="106"/>
      <c r="Q4" s="106"/>
      <c r="R4" s="106"/>
      <c r="S4" s="106"/>
      <c r="T4" s="106"/>
    </row>
    <row r="5" spans="2:20" ht="46.75" customHeight="1" x14ac:dyDescent="0.55000000000000004">
      <c r="B5" s="121" t="s">
        <v>79</v>
      </c>
      <c r="C5" s="121"/>
      <c r="D5" s="121"/>
      <c r="E5" s="121"/>
      <c r="F5" s="121"/>
      <c r="G5" s="121"/>
      <c r="H5" s="121"/>
      <c r="I5" s="121"/>
      <c r="J5" s="121"/>
      <c r="K5" s="121"/>
      <c r="L5" s="121"/>
      <c r="M5" s="121"/>
      <c r="N5" s="121"/>
      <c r="O5" s="121"/>
      <c r="P5" s="121"/>
      <c r="Q5" s="121"/>
      <c r="R5" s="121"/>
      <c r="S5" s="121"/>
      <c r="T5" s="121"/>
    </row>
    <row r="6" spans="2:20" ht="18" thickBot="1" x14ac:dyDescent="0.6"/>
    <row r="7" spans="2:20" ht="29" thickBot="1" x14ac:dyDescent="0.6">
      <c r="B7" s="20">
        <v>2</v>
      </c>
      <c r="C7" s="122" t="s">
        <v>31</v>
      </c>
      <c r="D7" s="122"/>
      <c r="E7" s="122"/>
      <c r="F7" s="20">
        <v>1</v>
      </c>
      <c r="G7" s="96" t="s">
        <v>25</v>
      </c>
      <c r="H7" s="96"/>
      <c r="I7" s="96"/>
      <c r="L7" s="123" t="s">
        <v>92</v>
      </c>
      <c r="M7" s="124"/>
      <c r="N7" s="125" t="s">
        <v>93</v>
      </c>
      <c r="O7" s="126"/>
      <c r="P7" s="45" t="s">
        <v>94</v>
      </c>
      <c r="Q7" s="141" t="s">
        <v>95</v>
      </c>
      <c r="R7" s="142"/>
      <c r="S7" s="141" t="s">
        <v>96</v>
      </c>
      <c r="T7" s="142"/>
    </row>
    <row r="9" spans="2:20" ht="22.5" x14ac:dyDescent="0.55000000000000004">
      <c r="B9" s="104" t="s">
        <v>32</v>
      </c>
      <c r="C9" s="104"/>
      <c r="D9" s="104"/>
      <c r="E9" s="104"/>
      <c r="F9" s="104"/>
      <c r="G9" s="104"/>
      <c r="H9" s="104"/>
      <c r="I9" s="104"/>
      <c r="J9" s="104"/>
      <c r="K9" s="104"/>
      <c r="L9" s="104"/>
      <c r="M9" s="104"/>
      <c r="N9" s="104"/>
      <c r="O9" s="104"/>
      <c r="P9" s="104"/>
      <c r="Q9" s="104"/>
      <c r="R9" s="104"/>
      <c r="S9" s="104"/>
      <c r="T9" s="104"/>
    </row>
    <row r="11" spans="2:20" ht="145.5" customHeight="1" x14ac:dyDescent="0.55000000000000004">
      <c r="B11" s="105" t="s">
        <v>139</v>
      </c>
      <c r="C11" s="105"/>
      <c r="D11" s="105"/>
      <c r="E11" s="105"/>
      <c r="F11" s="105"/>
      <c r="G11" s="105"/>
      <c r="H11" s="105"/>
      <c r="I11" s="105"/>
      <c r="J11" s="105"/>
      <c r="K11" s="105"/>
      <c r="L11" s="105"/>
      <c r="M11" s="105"/>
      <c r="N11" s="105"/>
      <c r="O11" s="105"/>
      <c r="P11" s="105"/>
      <c r="Q11" s="105"/>
      <c r="R11" s="105"/>
      <c r="S11" s="105"/>
      <c r="T11" s="105"/>
    </row>
    <row r="12" spans="2:20" ht="18" thickBot="1" x14ac:dyDescent="0.6"/>
    <row r="13" spans="2:20" ht="29" thickBot="1" x14ac:dyDescent="0.6">
      <c r="B13" s="107" t="s">
        <v>90</v>
      </c>
      <c r="C13" s="76"/>
      <c r="D13" s="76"/>
      <c r="E13" s="76"/>
      <c r="F13" s="76"/>
      <c r="G13" s="76"/>
      <c r="H13" s="76"/>
      <c r="I13" s="76"/>
      <c r="J13" s="76"/>
      <c r="K13" s="76"/>
      <c r="L13" s="76"/>
      <c r="M13" s="76"/>
      <c r="N13" s="76"/>
      <c r="O13" s="76"/>
      <c r="P13" s="76"/>
      <c r="Q13" s="76"/>
      <c r="R13" s="76"/>
      <c r="S13" s="76"/>
      <c r="T13" s="108"/>
    </row>
    <row r="14" spans="2:20" ht="22.5" x14ac:dyDescent="0.55000000000000004">
      <c r="B14" s="2" t="s">
        <v>1</v>
      </c>
      <c r="C14" s="140" t="s">
        <v>2</v>
      </c>
      <c r="D14" s="140"/>
      <c r="E14" s="140"/>
      <c r="F14" s="140" t="s">
        <v>12</v>
      </c>
      <c r="G14" s="140"/>
      <c r="H14" s="140"/>
      <c r="I14" s="140"/>
      <c r="J14" s="140"/>
      <c r="K14" s="3" t="s">
        <v>3</v>
      </c>
      <c r="L14" s="3" t="s">
        <v>4</v>
      </c>
      <c r="M14" s="4" t="s">
        <v>5</v>
      </c>
      <c r="N14" s="4" t="s">
        <v>6</v>
      </c>
      <c r="O14" s="4" t="s">
        <v>7</v>
      </c>
      <c r="P14" s="4" t="s">
        <v>8</v>
      </c>
      <c r="Q14" s="4" t="s">
        <v>9</v>
      </c>
      <c r="R14" s="4" t="s">
        <v>10</v>
      </c>
      <c r="S14" s="4" t="s">
        <v>11</v>
      </c>
      <c r="T14" s="5"/>
    </row>
    <row r="15" spans="2:20" ht="22.5" x14ac:dyDescent="0.55000000000000004">
      <c r="B15" s="138" t="s">
        <v>23</v>
      </c>
      <c r="C15" s="139" t="s">
        <v>26</v>
      </c>
      <c r="D15" s="139"/>
      <c r="E15" s="139"/>
      <c r="F15" s="139" t="s">
        <v>33</v>
      </c>
      <c r="G15" s="139"/>
      <c r="H15" s="139"/>
      <c r="I15" s="139"/>
      <c r="J15" s="139"/>
      <c r="K15" s="138" t="s">
        <v>21</v>
      </c>
      <c r="L15" s="138" t="s">
        <v>22</v>
      </c>
      <c r="M15" s="6">
        <v>9500</v>
      </c>
      <c r="N15" s="6">
        <v>10450</v>
      </c>
      <c r="O15" s="6">
        <v>11495</v>
      </c>
      <c r="P15" s="6">
        <v>12635</v>
      </c>
      <c r="Q15" s="6">
        <v>13870</v>
      </c>
      <c r="R15" s="6">
        <v>15200</v>
      </c>
      <c r="S15" s="6">
        <f>SUM(M15:R15)</f>
        <v>73150</v>
      </c>
      <c r="T15" s="5"/>
    </row>
    <row r="16" spans="2:20" ht="22.5" x14ac:dyDescent="0.55000000000000004">
      <c r="B16" s="138"/>
      <c r="C16" s="139"/>
      <c r="D16" s="139"/>
      <c r="E16" s="139"/>
      <c r="F16" s="139"/>
      <c r="G16" s="139"/>
      <c r="H16" s="139"/>
      <c r="I16" s="139"/>
      <c r="J16" s="139"/>
      <c r="K16" s="138"/>
      <c r="L16" s="138"/>
      <c r="M16" s="7" t="s">
        <v>13</v>
      </c>
      <c r="N16" s="7" t="s">
        <v>14</v>
      </c>
      <c r="O16" s="7" t="s">
        <v>15</v>
      </c>
      <c r="P16" s="7" t="s">
        <v>16</v>
      </c>
      <c r="Q16" s="7" t="s">
        <v>17</v>
      </c>
      <c r="R16" s="7" t="s">
        <v>18</v>
      </c>
      <c r="S16" s="7" t="s">
        <v>19</v>
      </c>
      <c r="T16" s="7" t="s">
        <v>20</v>
      </c>
    </row>
    <row r="17" spans="2:20" ht="33.65" customHeight="1" x14ac:dyDescent="0.55000000000000004">
      <c r="B17" s="138"/>
      <c r="C17" s="139"/>
      <c r="D17" s="139"/>
      <c r="E17" s="139"/>
      <c r="F17" s="139"/>
      <c r="G17" s="139"/>
      <c r="H17" s="139"/>
      <c r="I17" s="139"/>
      <c r="J17" s="139"/>
      <c r="K17" s="138"/>
      <c r="L17" s="138"/>
      <c r="M17" s="6">
        <v>16720</v>
      </c>
      <c r="N17" s="6">
        <v>18335</v>
      </c>
      <c r="O17" s="6">
        <v>20140</v>
      </c>
      <c r="P17" s="6">
        <v>22135</v>
      </c>
      <c r="Q17" s="6">
        <v>24320</v>
      </c>
      <c r="R17" s="6">
        <v>26695</v>
      </c>
      <c r="S17" s="6">
        <f>SUM(M17:R17)</f>
        <v>128345</v>
      </c>
      <c r="T17" s="6">
        <f>S15+S17</f>
        <v>201495</v>
      </c>
    </row>
    <row r="19" spans="2:20" ht="398.4" customHeight="1" x14ac:dyDescent="0.55000000000000004">
      <c r="B19" s="105" t="s">
        <v>140</v>
      </c>
      <c r="C19" s="105"/>
      <c r="D19" s="105"/>
      <c r="E19" s="105"/>
      <c r="F19" s="105"/>
      <c r="G19" s="105"/>
      <c r="H19" s="105"/>
      <c r="I19" s="105"/>
      <c r="J19" s="105"/>
      <c r="K19" s="105"/>
      <c r="L19" s="105"/>
      <c r="M19" s="105"/>
      <c r="N19" s="105"/>
      <c r="O19" s="105"/>
      <c r="P19" s="105"/>
      <c r="Q19" s="105"/>
      <c r="R19" s="105"/>
      <c r="S19" s="105"/>
      <c r="T19" s="105"/>
    </row>
    <row r="20" spans="2:20" ht="18" thickBot="1" x14ac:dyDescent="0.6"/>
    <row r="21" spans="2:20" ht="27.65" customHeight="1" thickBot="1" x14ac:dyDescent="0.6">
      <c r="C21" s="8" t="s">
        <v>33</v>
      </c>
      <c r="D21" s="5"/>
      <c r="E21" s="119" t="s">
        <v>57</v>
      </c>
      <c r="F21" s="127"/>
      <c r="G21" s="127"/>
      <c r="H21" s="127"/>
      <c r="I21" s="127"/>
      <c r="J21" s="127"/>
      <c r="K21" s="127"/>
      <c r="L21" s="120"/>
    </row>
    <row r="22" spans="2:20" ht="27.65" customHeight="1" thickBot="1" x14ac:dyDescent="0.6"/>
    <row r="23" spans="2:20" ht="27.65" customHeight="1" thickBot="1" x14ac:dyDescent="0.6">
      <c r="C23" s="8" t="s">
        <v>34</v>
      </c>
      <c r="E23" s="8" t="s">
        <v>36</v>
      </c>
      <c r="G23" s="135" t="s">
        <v>37</v>
      </c>
      <c r="H23" s="136"/>
      <c r="I23" s="136"/>
      <c r="J23" s="136"/>
      <c r="K23" s="136"/>
      <c r="L23" s="137"/>
      <c r="M23" s="135" t="s">
        <v>38</v>
      </c>
      <c r="N23" s="136"/>
      <c r="O23" s="136"/>
      <c r="P23" s="137"/>
      <c r="Q23" s="135" t="s">
        <v>40</v>
      </c>
      <c r="R23" s="136"/>
      <c r="S23" s="136"/>
      <c r="T23" s="137"/>
    </row>
    <row r="24" spans="2:20" ht="27.65" customHeight="1" thickBot="1" x14ac:dyDescent="0.6"/>
    <row r="25" spans="2:20" ht="27.65" customHeight="1" thickBot="1" x14ac:dyDescent="0.6">
      <c r="C25" s="8" t="s">
        <v>99</v>
      </c>
      <c r="E25" s="8" t="s">
        <v>35</v>
      </c>
      <c r="G25" s="146" t="s">
        <v>131</v>
      </c>
      <c r="H25" s="147"/>
      <c r="I25" s="147"/>
      <c r="J25" s="147"/>
      <c r="K25" s="147"/>
      <c r="L25" s="148"/>
      <c r="M25" s="149" t="s">
        <v>51</v>
      </c>
      <c r="N25" s="150"/>
      <c r="O25" s="150"/>
      <c r="P25" s="151"/>
    </row>
    <row r="26" spans="2:20" ht="27.65" customHeight="1" thickBot="1" x14ac:dyDescent="0.6"/>
    <row r="27" spans="2:20" ht="27.65" customHeight="1" thickBot="1" x14ac:dyDescent="0.6">
      <c r="M27" s="135" t="s">
        <v>97</v>
      </c>
      <c r="N27" s="136"/>
      <c r="O27" s="136"/>
      <c r="P27" s="137"/>
    </row>
    <row r="28" spans="2:20" ht="27.65" customHeight="1" x14ac:dyDescent="0.55000000000000004">
      <c r="M28" s="5" t="s">
        <v>80</v>
      </c>
    </row>
    <row r="29" spans="2:20" ht="27.65" customHeight="1" thickBot="1" x14ac:dyDescent="0.6"/>
    <row r="30" spans="2:20" ht="27.65" customHeight="1" thickBot="1" x14ac:dyDescent="0.6">
      <c r="C30" s="8" t="s">
        <v>100</v>
      </c>
      <c r="E30" s="8" t="s">
        <v>39</v>
      </c>
      <c r="G30" s="135" t="s">
        <v>98</v>
      </c>
      <c r="H30" s="136"/>
      <c r="I30" s="136"/>
      <c r="J30" s="136"/>
      <c r="K30" s="136"/>
      <c r="L30" s="137"/>
      <c r="M30" s="135" t="s">
        <v>97</v>
      </c>
      <c r="N30" s="136"/>
      <c r="O30" s="136"/>
      <c r="P30" s="137"/>
      <c r="Q30" s="135" t="s">
        <v>98</v>
      </c>
      <c r="R30" s="136"/>
      <c r="S30" s="136"/>
      <c r="T30" s="137"/>
    </row>
    <row r="31" spans="2:20" ht="27.65" customHeight="1" thickBot="1" x14ac:dyDescent="0.6">
      <c r="Q31" s="11"/>
      <c r="R31" s="11"/>
      <c r="S31" s="11"/>
      <c r="T31" s="11"/>
    </row>
    <row r="32" spans="2:20" ht="27.65" customHeight="1" thickBot="1" x14ac:dyDescent="0.6">
      <c r="C32" s="8" t="s">
        <v>41</v>
      </c>
      <c r="E32" s="8" t="s">
        <v>42</v>
      </c>
      <c r="G32" s="135" t="s">
        <v>98</v>
      </c>
      <c r="H32" s="136"/>
      <c r="I32" s="136"/>
      <c r="J32" s="136"/>
      <c r="K32" s="136"/>
      <c r="L32" s="137"/>
      <c r="M32" s="135" t="s">
        <v>97</v>
      </c>
      <c r="N32" s="136"/>
      <c r="O32" s="136"/>
      <c r="P32" s="137"/>
      <c r="Q32" s="135" t="s">
        <v>98</v>
      </c>
      <c r="R32" s="136"/>
      <c r="S32" s="136"/>
      <c r="T32" s="137"/>
    </row>
    <row r="33" spans="3:20" ht="27.65" customHeight="1" thickBot="1" x14ac:dyDescent="0.6"/>
    <row r="34" spans="3:20" ht="27.65" customHeight="1" thickBot="1" x14ac:dyDescent="0.6">
      <c r="C34" s="8" t="s">
        <v>101</v>
      </c>
      <c r="E34" s="8" t="s">
        <v>102</v>
      </c>
      <c r="G34" s="135" t="s">
        <v>98</v>
      </c>
      <c r="H34" s="136"/>
      <c r="I34" s="136"/>
      <c r="J34" s="136"/>
      <c r="K34" s="136"/>
      <c r="L34" s="137"/>
      <c r="M34" s="135" t="s">
        <v>97</v>
      </c>
      <c r="N34" s="136"/>
      <c r="O34" s="136"/>
      <c r="P34" s="137"/>
      <c r="Q34" s="135" t="s">
        <v>98</v>
      </c>
      <c r="R34" s="136"/>
      <c r="S34" s="136"/>
      <c r="T34" s="137"/>
    </row>
    <row r="35" spans="3:20" ht="27.65" customHeight="1" x14ac:dyDescent="0.55000000000000004"/>
    <row r="36" spans="3:20" ht="27.65" customHeight="1" thickBot="1" x14ac:dyDescent="0.6">
      <c r="C36" s="9" t="s">
        <v>25</v>
      </c>
    </row>
    <row r="37" spans="3:20" ht="48.65" customHeight="1" thickBot="1" x14ac:dyDescent="0.6">
      <c r="C37" s="143" t="s">
        <v>132</v>
      </c>
      <c r="D37" s="144"/>
      <c r="E37" s="144"/>
      <c r="F37" s="144"/>
      <c r="G37" s="144"/>
      <c r="H37" s="144"/>
      <c r="I37" s="144"/>
      <c r="J37" s="144"/>
      <c r="K37" s="144"/>
      <c r="L37" s="144"/>
      <c r="M37" s="144"/>
      <c r="N37" s="144"/>
      <c r="O37" s="144"/>
      <c r="P37" s="144"/>
      <c r="Q37" s="144"/>
      <c r="R37" s="144"/>
      <c r="S37" s="144"/>
      <c r="T37" s="145"/>
    </row>
    <row r="38" spans="3:20" ht="27.65" customHeight="1" x14ac:dyDescent="0.55000000000000004"/>
    <row r="39" spans="3:20" ht="27.65" customHeight="1" collapsed="1" x14ac:dyDescent="0.55000000000000004"/>
  </sheetData>
  <mergeCells count="39">
    <mergeCell ref="G25:L25"/>
    <mergeCell ref="M25:P25"/>
    <mergeCell ref="C37:T37"/>
    <mergeCell ref="M27:P27"/>
    <mergeCell ref="G30:L30"/>
    <mergeCell ref="M30:P30"/>
    <mergeCell ref="Q30:T30"/>
    <mergeCell ref="G32:L32"/>
    <mergeCell ref="M32:P32"/>
    <mergeCell ref="Q32:T32"/>
    <mergeCell ref="G34:L34"/>
    <mergeCell ref="M34:P34"/>
    <mergeCell ref="Q34:T34"/>
    <mergeCell ref="L7:M7"/>
    <mergeCell ref="N7:O7"/>
    <mergeCell ref="Q7:R7"/>
    <mergeCell ref="B2:I2"/>
    <mergeCell ref="J2:L2"/>
    <mergeCell ref="M2:S2"/>
    <mergeCell ref="B4:T4"/>
    <mergeCell ref="B5:T5"/>
    <mergeCell ref="S7:T7"/>
    <mergeCell ref="C7:E7"/>
    <mergeCell ref="G7:I7"/>
    <mergeCell ref="B9:T9"/>
    <mergeCell ref="B11:T11"/>
    <mergeCell ref="B13:T13"/>
    <mergeCell ref="C14:E14"/>
    <mergeCell ref="F14:J14"/>
    <mergeCell ref="B19:T19"/>
    <mergeCell ref="E21:L21"/>
    <mergeCell ref="G23:L23"/>
    <mergeCell ref="M23:P23"/>
    <mergeCell ref="B15:B17"/>
    <mergeCell ref="C15:E17"/>
    <mergeCell ref="F15:J17"/>
    <mergeCell ref="K15:K17"/>
    <mergeCell ref="L15:L17"/>
    <mergeCell ref="Q23:T23"/>
  </mergeCells>
  <phoneticPr fontId="1"/>
  <printOptions horizontalCentered="1"/>
  <pageMargins left="0" right="0" top="0.78740157480314965" bottom="0" header="0.31496062992125984" footer="0.31496062992125984"/>
  <pageSetup paperSize="8" scale="60" orientation="portrait" horizontalDpi="1200" verticalDpi="120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FFFF00"/>
  </sheetPr>
  <dimension ref="B1:T77"/>
  <sheetViews>
    <sheetView showGridLines="0" zoomScale="60" zoomScaleNormal="60" workbookViewId="0">
      <selection activeCell="T2" sqref="T2"/>
    </sheetView>
  </sheetViews>
  <sheetFormatPr defaultColWidth="8.6640625" defaultRowHeight="17.5" outlineLevelRow="1" x14ac:dyDescent="0.55000000000000004"/>
  <cols>
    <col min="1" max="1" width="3.58203125" style="1" customWidth="1"/>
    <col min="2" max="2" width="6.9140625" style="1" customWidth="1"/>
    <col min="3" max="3" width="13.08203125" style="1" customWidth="1"/>
    <col min="4" max="4" width="3.9140625" style="1" customWidth="1"/>
    <col min="5" max="5" width="17" style="1" customWidth="1"/>
    <col min="6" max="6" width="4.83203125" style="1" customWidth="1"/>
    <col min="7" max="7" width="16.6640625" style="1" customWidth="1"/>
    <col min="8" max="8" width="10.4140625" style="1" customWidth="1"/>
    <col min="9" max="9" width="10.9140625" style="1" customWidth="1"/>
    <col min="10" max="10" width="4.1640625" style="1" customWidth="1"/>
    <col min="11" max="11" width="6.83203125" style="1" customWidth="1"/>
    <col min="12" max="12" width="6.9140625" style="1" customWidth="1"/>
    <col min="13" max="14" width="16.4140625" style="1" customWidth="1"/>
    <col min="15" max="15" width="13.4140625" style="1" customWidth="1"/>
    <col min="16" max="16" width="14" style="1" customWidth="1"/>
    <col min="17" max="17" width="13.83203125" style="1" customWidth="1"/>
    <col min="18" max="18" width="14.08203125" style="1" customWidth="1"/>
    <col min="19" max="19" width="13.5" style="1" customWidth="1"/>
    <col min="20" max="20" width="15.5" style="1" customWidth="1"/>
    <col min="21" max="21" width="11.1640625" style="1" customWidth="1"/>
    <col min="22" max="22" width="19.5" style="1" customWidth="1"/>
    <col min="23" max="16384" width="8.6640625" style="1"/>
  </cols>
  <sheetData>
    <row r="1" spans="2:20" ht="25.5" x14ac:dyDescent="0.85">
      <c r="B1" s="14" t="s">
        <v>76</v>
      </c>
      <c r="C1" s="14"/>
      <c r="D1" s="14"/>
      <c r="E1" s="14"/>
      <c r="F1" s="14"/>
      <c r="G1" s="14"/>
      <c r="H1" s="14"/>
      <c r="I1" s="14"/>
      <c r="J1" s="14"/>
      <c r="K1" s="15"/>
      <c r="L1" s="15"/>
      <c r="M1" s="15"/>
      <c r="N1" s="15"/>
      <c r="O1" s="15"/>
      <c r="P1" s="15"/>
      <c r="Q1" s="15"/>
      <c r="R1" s="15"/>
      <c r="S1" s="58"/>
      <c r="T1" s="58"/>
    </row>
    <row r="2" spans="2:20" ht="38" x14ac:dyDescent="1.25">
      <c r="B2" s="97" t="s">
        <v>77</v>
      </c>
      <c r="C2" s="97"/>
      <c r="D2" s="97"/>
      <c r="E2" s="97"/>
      <c r="F2" s="97"/>
      <c r="G2" s="97"/>
      <c r="H2" s="97"/>
      <c r="I2" s="97"/>
      <c r="J2" s="98">
        <v>1</v>
      </c>
      <c r="K2" s="98"/>
      <c r="L2" s="98"/>
      <c r="M2" s="99" t="s">
        <v>88</v>
      </c>
      <c r="N2" s="99"/>
      <c r="O2" s="99"/>
      <c r="P2" s="99"/>
      <c r="Q2" s="99"/>
      <c r="R2" s="99"/>
      <c r="S2" s="99"/>
      <c r="T2" s="16"/>
    </row>
    <row r="3" spans="2:20" ht="31.5" x14ac:dyDescent="1.05">
      <c r="B3" s="17"/>
      <c r="C3" s="53" t="s">
        <v>134</v>
      </c>
      <c r="D3" s="17"/>
      <c r="E3" s="17"/>
      <c r="F3" s="17"/>
      <c r="G3" s="17"/>
      <c r="H3" s="17"/>
      <c r="I3" s="17"/>
      <c r="J3" s="18"/>
      <c r="K3" s="18"/>
      <c r="L3" s="18"/>
      <c r="M3" s="18"/>
      <c r="N3" s="18"/>
      <c r="O3" s="18"/>
      <c r="P3" s="18"/>
      <c r="Q3" s="18"/>
      <c r="R3" s="18"/>
      <c r="S3" s="18"/>
      <c r="T3" s="19"/>
    </row>
    <row r="4" spans="2:20" ht="22.5" x14ac:dyDescent="0.55000000000000004">
      <c r="B4" s="106" t="s">
        <v>0</v>
      </c>
      <c r="C4" s="106"/>
      <c r="D4" s="106"/>
      <c r="E4" s="106"/>
      <c r="F4" s="106"/>
      <c r="G4" s="106"/>
      <c r="H4" s="106"/>
      <c r="I4" s="106"/>
      <c r="J4" s="106"/>
      <c r="K4" s="106"/>
      <c r="L4" s="106"/>
      <c r="M4" s="106"/>
      <c r="N4" s="106"/>
      <c r="O4" s="106"/>
      <c r="P4" s="106"/>
      <c r="Q4" s="106"/>
      <c r="R4" s="106"/>
      <c r="S4" s="106"/>
      <c r="T4" s="106"/>
    </row>
    <row r="5" spans="2:20" ht="46.75" customHeight="1" x14ac:dyDescent="0.55000000000000004">
      <c r="B5" s="121" t="s">
        <v>79</v>
      </c>
      <c r="C5" s="121"/>
      <c r="D5" s="121"/>
      <c r="E5" s="121"/>
      <c r="F5" s="121"/>
      <c r="G5" s="121"/>
      <c r="H5" s="121"/>
      <c r="I5" s="121"/>
      <c r="J5" s="121"/>
      <c r="K5" s="121"/>
      <c r="L5" s="121"/>
      <c r="M5" s="121"/>
      <c r="N5" s="121"/>
      <c r="O5" s="121"/>
      <c r="P5" s="121"/>
      <c r="Q5" s="121"/>
      <c r="R5" s="121"/>
      <c r="S5" s="121"/>
      <c r="T5" s="121"/>
    </row>
    <row r="6" spans="2:20" ht="18" thickBot="1" x14ac:dyDescent="0.6"/>
    <row r="7" spans="2:20" ht="29" thickBot="1" x14ac:dyDescent="0.6">
      <c r="B7" s="20">
        <v>2</v>
      </c>
      <c r="C7" s="122" t="s">
        <v>31</v>
      </c>
      <c r="D7" s="122"/>
      <c r="E7" s="122"/>
      <c r="F7" s="20">
        <v>1</v>
      </c>
      <c r="G7" s="96" t="s">
        <v>25</v>
      </c>
      <c r="H7" s="96"/>
      <c r="I7" s="96"/>
      <c r="L7" s="123" t="s">
        <v>92</v>
      </c>
      <c r="M7" s="124"/>
      <c r="N7" s="125" t="s">
        <v>93</v>
      </c>
      <c r="O7" s="126"/>
      <c r="P7" s="45" t="s">
        <v>94</v>
      </c>
      <c r="Q7" s="119" t="s">
        <v>95</v>
      </c>
      <c r="R7" s="120"/>
      <c r="S7" s="141" t="s">
        <v>96</v>
      </c>
      <c r="T7" s="142"/>
    </row>
    <row r="9" spans="2:20" ht="22.5" x14ac:dyDescent="0.55000000000000004">
      <c r="B9" s="104" t="s">
        <v>32</v>
      </c>
      <c r="C9" s="104"/>
      <c r="D9" s="104"/>
      <c r="E9" s="104"/>
      <c r="F9" s="104"/>
      <c r="G9" s="104"/>
      <c r="H9" s="104"/>
      <c r="I9" s="104"/>
      <c r="J9" s="104"/>
      <c r="K9" s="104"/>
      <c r="L9" s="104"/>
      <c r="M9" s="104"/>
      <c r="N9" s="104"/>
      <c r="O9" s="104"/>
      <c r="P9" s="104"/>
      <c r="Q9" s="104"/>
      <c r="R9" s="104"/>
      <c r="S9" s="104"/>
      <c r="T9" s="104"/>
    </row>
    <row r="11" spans="2:20" ht="27.65" customHeight="1" collapsed="1" thickBot="1" x14ac:dyDescent="0.6"/>
    <row r="12" spans="2:20" ht="30.65" customHeight="1" thickBot="1" x14ac:dyDescent="0.6">
      <c r="C12" s="119" t="s">
        <v>58</v>
      </c>
      <c r="D12" s="127"/>
      <c r="E12" s="127"/>
      <c r="F12" s="127"/>
      <c r="G12" s="127"/>
      <c r="H12" s="127"/>
      <c r="I12" s="127"/>
      <c r="J12" s="127"/>
      <c r="K12" s="127"/>
      <c r="L12" s="120"/>
    </row>
    <row r="13" spans="2:20" ht="21" customHeight="1" x14ac:dyDescent="0.55000000000000004"/>
    <row r="14" spans="2:20" ht="21" customHeight="1" thickBot="1" x14ac:dyDescent="0.6">
      <c r="C14" s="9" t="s">
        <v>25</v>
      </c>
    </row>
    <row r="15" spans="2:20" ht="21" customHeight="1" thickBot="1" x14ac:dyDescent="0.6">
      <c r="C15" s="143" t="s">
        <v>70</v>
      </c>
      <c r="D15" s="144"/>
      <c r="E15" s="144"/>
      <c r="F15" s="144"/>
      <c r="G15" s="144"/>
      <c r="H15" s="144"/>
      <c r="I15" s="144"/>
      <c r="J15" s="144"/>
      <c r="K15" s="144"/>
      <c r="L15" s="144"/>
      <c r="M15" s="144"/>
      <c r="N15" s="144"/>
      <c r="O15" s="144"/>
      <c r="P15" s="144"/>
      <c r="Q15" s="144"/>
      <c r="R15" s="144"/>
      <c r="S15" s="144"/>
      <c r="T15" s="145"/>
    </row>
    <row r="16" spans="2:20" ht="21" customHeight="1" x14ac:dyDescent="0.55000000000000004"/>
    <row r="17" spans="2:16" ht="21" customHeight="1" thickBot="1" x14ac:dyDescent="0.6"/>
    <row r="18" spans="2:16" ht="21" customHeight="1" thickBot="1" x14ac:dyDescent="0.6">
      <c r="C18" s="135" t="s">
        <v>45</v>
      </c>
      <c r="D18" s="136"/>
      <c r="E18" s="137"/>
      <c r="G18" s="135" t="s">
        <v>48</v>
      </c>
      <c r="H18" s="136"/>
      <c r="I18" s="136"/>
      <c r="J18" s="136"/>
      <c r="K18" s="136"/>
      <c r="L18" s="137"/>
      <c r="M18" s="135" t="s">
        <v>49</v>
      </c>
      <c r="N18" s="136"/>
      <c r="O18" s="136"/>
      <c r="P18" s="137"/>
    </row>
    <row r="19" spans="2:16" ht="21" customHeight="1" thickBot="1" x14ac:dyDescent="0.6">
      <c r="C19" s="10" t="s">
        <v>43</v>
      </c>
      <c r="D19" s="11" t="s">
        <v>50</v>
      </c>
      <c r="E19" s="10" t="s">
        <v>44</v>
      </c>
      <c r="G19" s="135" t="s">
        <v>46</v>
      </c>
      <c r="H19" s="136"/>
      <c r="I19" s="137"/>
      <c r="J19" s="160" t="s">
        <v>47</v>
      </c>
      <c r="K19" s="161"/>
      <c r="L19" s="162"/>
      <c r="M19" s="135" t="s">
        <v>46</v>
      </c>
      <c r="N19" s="137"/>
      <c r="O19" s="135" t="s">
        <v>47</v>
      </c>
      <c r="P19" s="137"/>
    </row>
    <row r="20" spans="2:16" ht="21" customHeight="1" thickBot="1" x14ac:dyDescent="0.6"/>
    <row r="21" spans="2:16" ht="21" customHeight="1" thickBot="1" x14ac:dyDescent="0.6">
      <c r="B21" s="8" t="s">
        <v>35</v>
      </c>
      <c r="C21" s="8">
        <v>4</v>
      </c>
      <c r="D21" s="11" t="s">
        <v>50</v>
      </c>
      <c r="E21" s="8">
        <v>30</v>
      </c>
      <c r="G21" s="146" t="s">
        <v>130</v>
      </c>
      <c r="H21" s="147"/>
      <c r="I21" s="148"/>
      <c r="J21" s="154">
        <f>SUM(O21:P22)</f>
        <v>9500</v>
      </c>
      <c r="K21" s="157"/>
      <c r="L21" s="155"/>
      <c r="M21" s="152" t="s">
        <v>52</v>
      </c>
      <c r="N21" s="153"/>
      <c r="O21" s="158">
        <v>9500</v>
      </c>
      <c r="P21" s="159"/>
    </row>
    <row r="22" spans="2:16" ht="21" customHeight="1" thickBot="1" x14ac:dyDescent="0.6">
      <c r="G22" s="22"/>
      <c r="H22" s="22"/>
      <c r="I22" s="22"/>
      <c r="M22" s="152"/>
      <c r="N22" s="153"/>
      <c r="O22" s="154"/>
      <c r="P22" s="155"/>
    </row>
    <row r="23" spans="2:16" ht="21" customHeight="1" thickBot="1" x14ac:dyDescent="0.6">
      <c r="G23" s="22"/>
      <c r="H23" s="22"/>
      <c r="I23" s="22"/>
      <c r="M23" s="22"/>
      <c r="N23" s="22"/>
    </row>
    <row r="24" spans="2:16" ht="21" hidden="1" customHeight="1" outlineLevel="1" x14ac:dyDescent="0.55000000000000004">
      <c r="B24" s="8" t="s">
        <v>39</v>
      </c>
      <c r="C24" s="8">
        <v>5</v>
      </c>
      <c r="D24" s="11" t="s">
        <v>50</v>
      </c>
      <c r="E24" s="8">
        <v>31</v>
      </c>
      <c r="G24" s="152"/>
      <c r="H24" s="156"/>
      <c r="I24" s="153"/>
      <c r="J24" s="154"/>
      <c r="K24" s="157"/>
      <c r="L24" s="155"/>
      <c r="M24" s="152"/>
      <c r="N24" s="153"/>
      <c r="O24" s="154"/>
      <c r="P24" s="155"/>
    </row>
    <row r="25" spans="2:16" ht="21" hidden="1" customHeight="1" outlineLevel="1" x14ac:dyDescent="0.55000000000000004">
      <c r="G25" s="22"/>
      <c r="H25" s="22"/>
      <c r="I25" s="22"/>
      <c r="M25" s="22"/>
      <c r="N25" s="22"/>
    </row>
    <row r="26" spans="2:16" ht="21" customHeight="1" collapsed="1" thickBot="1" x14ac:dyDescent="0.6">
      <c r="B26" s="8" t="s">
        <v>35</v>
      </c>
      <c r="C26" s="8">
        <v>5</v>
      </c>
      <c r="D26" s="11" t="s">
        <v>50</v>
      </c>
      <c r="E26" s="8">
        <v>31</v>
      </c>
      <c r="G26" s="146" t="s">
        <v>130</v>
      </c>
      <c r="H26" s="147"/>
      <c r="I26" s="148"/>
      <c r="J26" s="154">
        <f>SUM(O26:P27)</f>
        <v>10450</v>
      </c>
      <c r="K26" s="157"/>
      <c r="L26" s="155"/>
      <c r="M26" s="152" t="s">
        <v>52</v>
      </c>
      <c r="N26" s="153"/>
      <c r="O26" s="158">
        <v>10450</v>
      </c>
      <c r="P26" s="159"/>
    </row>
    <row r="27" spans="2:16" ht="21" customHeight="1" thickBot="1" x14ac:dyDescent="0.6">
      <c r="G27" s="22"/>
      <c r="H27" s="22"/>
      <c r="I27" s="22"/>
      <c r="M27" s="152"/>
      <c r="N27" s="153"/>
      <c r="O27" s="154"/>
      <c r="P27" s="155"/>
    </row>
    <row r="28" spans="2:16" ht="21" customHeight="1" thickBot="1" x14ac:dyDescent="0.6">
      <c r="G28" s="22"/>
      <c r="H28" s="22"/>
      <c r="I28" s="22"/>
      <c r="M28" s="22"/>
      <c r="N28" s="22"/>
    </row>
    <row r="29" spans="2:16" ht="21" hidden="1" customHeight="1" outlineLevel="1" x14ac:dyDescent="0.55000000000000004">
      <c r="B29" s="8" t="s">
        <v>39</v>
      </c>
      <c r="C29" s="8">
        <v>6</v>
      </c>
      <c r="D29" s="11" t="s">
        <v>50</v>
      </c>
      <c r="E29" s="8">
        <v>30</v>
      </c>
      <c r="G29" s="152"/>
      <c r="H29" s="156"/>
      <c r="I29" s="153"/>
      <c r="J29" s="154"/>
      <c r="K29" s="157"/>
      <c r="L29" s="155"/>
      <c r="M29" s="152"/>
      <c r="N29" s="153"/>
      <c r="O29" s="154"/>
      <c r="P29" s="155"/>
    </row>
    <row r="30" spans="2:16" ht="21" hidden="1" customHeight="1" outlineLevel="1" x14ac:dyDescent="0.55000000000000004">
      <c r="G30" s="22"/>
      <c r="H30" s="22"/>
      <c r="I30" s="22"/>
      <c r="M30" s="22"/>
      <c r="N30" s="22"/>
    </row>
    <row r="31" spans="2:16" ht="21" customHeight="1" collapsed="1" thickBot="1" x14ac:dyDescent="0.6">
      <c r="B31" s="8" t="s">
        <v>35</v>
      </c>
      <c r="C31" s="8">
        <f>C26+1</f>
        <v>6</v>
      </c>
      <c r="D31" s="11" t="s">
        <v>50</v>
      </c>
      <c r="E31" s="8">
        <v>30</v>
      </c>
      <c r="G31" s="146" t="s">
        <v>130</v>
      </c>
      <c r="H31" s="147"/>
      <c r="I31" s="148"/>
      <c r="J31" s="154">
        <f>SUM(O31:P32)</f>
        <v>11495</v>
      </c>
      <c r="K31" s="157"/>
      <c r="L31" s="155"/>
      <c r="M31" s="152" t="s">
        <v>52</v>
      </c>
      <c r="N31" s="153"/>
      <c r="O31" s="158">
        <v>11495</v>
      </c>
      <c r="P31" s="159"/>
    </row>
    <row r="32" spans="2:16" ht="21" customHeight="1" thickBot="1" x14ac:dyDescent="0.6">
      <c r="G32" s="22"/>
      <c r="H32" s="22"/>
      <c r="I32" s="22"/>
      <c r="M32" s="152"/>
      <c r="N32" s="153"/>
      <c r="O32" s="154"/>
      <c r="P32" s="155"/>
    </row>
    <row r="33" spans="2:16" ht="21" customHeight="1" thickBot="1" x14ac:dyDescent="0.6">
      <c r="G33" s="22"/>
      <c r="H33" s="22"/>
      <c r="I33" s="22"/>
      <c r="M33" s="22"/>
      <c r="N33" s="22"/>
    </row>
    <row r="34" spans="2:16" ht="21" hidden="1" customHeight="1" outlineLevel="1" x14ac:dyDescent="0.55000000000000004">
      <c r="B34" s="8" t="s">
        <v>39</v>
      </c>
      <c r="C34" s="8">
        <f>C31+1</f>
        <v>7</v>
      </c>
      <c r="D34" s="11" t="s">
        <v>50</v>
      </c>
      <c r="E34" s="8">
        <v>31</v>
      </c>
      <c r="G34" s="152"/>
      <c r="H34" s="156"/>
      <c r="I34" s="153"/>
      <c r="J34" s="154"/>
      <c r="K34" s="157"/>
      <c r="L34" s="155"/>
      <c r="M34" s="152"/>
      <c r="N34" s="153"/>
      <c r="O34" s="154"/>
      <c r="P34" s="155"/>
    </row>
    <row r="35" spans="2:16" ht="21" hidden="1" customHeight="1" outlineLevel="1" x14ac:dyDescent="0.55000000000000004">
      <c r="G35" s="22"/>
      <c r="H35" s="22"/>
      <c r="I35" s="22"/>
      <c r="M35" s="22"/>
      <c r="N35" s="22"/>
    </row>
    <row r="36" spans="2:16" ht="21" customHeight="1" collapsed="1" thickBot="1" x14ac:dyDescent="0.6">
      <c r="B36" s="8" t="s">
        <v>35</v>
      </c>
      <c r="C36" s="8">
        <f>C31+1</f>
        <v>7</v>
      </c>
      <c r="D36" s="11" t="s">
        <v>50</v>
      </c>
      <c r="E36" s="8">
        <v>31</v>
      </c>
      <c r="G36" s="146" t="s">
        <v>130</v>
      </c>
      <c r="H36" s="147"/>
      <c r="I36" s="148"/>
      <c r="J36" s="154">
        <f>SUM(O36:P37)</f>
        <v>12635</v>
      </c>
      <c r="K36" s="157"/>
      <c r="L36" s="155"/>
      <c r="M36" s="152" t="s">
        <v>52</v>
      </c>
      <c r="N36" s="153"/>
      <c r="O36" s="158">
        <v>12635</v>
      </c>
      <c r="P36" s="159"/>
    </row>
    <row r="37" spans="2:16" ht="21" customHeight="1" thickBot="1" x14ac:dyDescent="0.6">
      <c r="G37" s="22"/>
      <c r="H37" s="22"/>
      <c r="I37" s="22"/>
      <c r="M37" s="152"/>
      <c r="N37" s="153"/>
      <c r="O37" s="154"/>
      <c r="P37" s="155"/>
    </row>
    <row r="38" spans="2:16" ht="21" customHeight="1" thickBot="1" x14ac:dyDescent="0.6">
      <c r="G38" s="22"/>
      <c r="H38" s="22"/>
      <c r="I38" s="22"/>
      <c r="M38" s="22"/>
      <c r="N38" s="22"/>
    </row>
    <row r="39" spans="2:16" ht="21" hidden="1" customHeight="1" outlineLevel="1" x14ac:dyDescent="0.55000000000000004">
      <c r="B39" s="8" t="s">
        <v>39</v>
      </c>
      <c r="C39" s="8">
        <f>C36+1</f>
        <v>8</v>
      </c>
      <c r="D39" s="11" t="s">
        <v>50</v>
      </c>
      <c r="E39" s="8">
        <v>31</v>
      </c>
      <c r="G39" s="152"/>
      <c r="H39" s="156"/>
      <c r="I39" s="153"/>
      <c r="J39" s="154"/>
      <c r="K39" s="157"/>
      <c r="L39" s="155"/>
      <c r="M39" s="152"/>
      <c r="N39" s="153"/>
      <c r="O39" s="154"/>
      <c r="P39" s="155"/>
    </row>
    <row r="40" spans="2:16" ht="21" hidden="1" customHeight="1" outlineLevel="1" x14ac:dyDescent="0.55000000000000004">
      <c r="G40" s="22"/>
      <c r="H40" s="22"/>
      <c r="I40" s="22"/>
      <c r="M40" s="22"/>
      <c r="N40" s="22"/>
    </row>
    <row r="41" spans="2:16" ht="21" customHeight="1" collapsed="1" thickBot="1" x14ac:dyDescent="0.6">
      <c r="B41" s="8" t="s">
        <v>35</v>
      </c>
      <c r="C41" s="8">
        <f>C36+1</f>
        <v>8</v>
      </c>
      <c r="D41" s="11" t="s">
        <v>50</v>
      </c>
      <c r="E41" s="8">
        <v>31</v>
      </c>
      <c r="G41" s="146" t="s">
        <v>130</v>
      </c>
      <c r="H41" s="147"/>
      <c r="I41" s="148"/>
      <c r="J41" s="154">
        <f>SUM(O41:P42)</f>
        <v>13870</v>
      </c>
      <c r="K41" s="157"/>
      <c r="L41" s="155"/>
      <c r="M41" s="152" t="s">
        <v>52</v>
      </c>
      <c r="N41" s="153"/>
      <c r="O41" s="158">
        <v>13870</v>
      </c>
      <c r="P41" s="159"/>
    </row>
    <row r="42" spans="2:16" ht="21" customHeight="1" thickBot="1" x14ac:dyDescent="0.6">
      <c r="G42" s="22"/>
      <c r="H42" s="22"/>
      <c r="I42" s="22"/>
      <c r="M42" s="152"/>
      <c r="N42" s="153"/>
      <c r="O42" s="154"/>
      <c r="P42" s="155"/>
    </row>
    <row r="43" spans="2:16" ht="21" customHeight="1" thickBot="1" x14ac:dyDescent="0.6">
      <c r="G43" s="22"/>
      <c r="H43" s="22"/>
      <c r="I43" s="22"/>
      <c r="M43" s="22"/>
      <c r="N43" s="22"/>
    </row>
    <row r="44" spans="2:16" ht="21" hidden="1" customHeight="1" outlineLevel="1" x14ac:dyDescent="0.55000000000000004">
      <c r="B44" s="8" t="s">
        <v>39</v>
      </c>
      <c r="C44" s="8">
        <f>C41+1</f>
        <v>9</v>
      </c>
      <c r="D44" s="11" t="s">
        <v>50</v>
      </c>
      <c r="E44" s="8">
        <v>30</v>
      </c>
      <c r="G44" s="152"/>
      <c r="H44" s="156"/>
      <c r="I44" s="153"/>
      <c r="J44" s="154"/>
      <c r="K44" s="157"/>
      <c r="L44" s="155"/>
      <c r="M44" s="152"/>
      <c r="N44" s="153"/>
      <c r="O44" s="154"/>
      <c r="P44" s="155"/>
    </row>
    <row r="45" spans="2:16" ht="21" hidden="1" customHeight="1" outlineLevel="1" x14ac:dyDescent="0.55000000000000004">
      <c r="G45" s="22"/>
      <c r="H45" s="22"/>
      <c r="I45" s="22"/>
      <c r="M45" s="22"/>
      <c r="N45" s="22"/>
    </row>
    <row r="46" spans="2:16" ht="21" customHeight="1" collapsed="1" thickBot="1" x14ac:dyDescent="0.6">
      <c r="B46" s="8" t="s">
        <v>35</v>
      </c>
      <c r="C46" s="8">
        <f>C41+1</f>
        <v>9</v>
      </c>
      <c r="D46" s="11" t="s">
        <v>50</v>
      </c>
      <c r="E46" s="8">
        <v>30</v>
      </c>
      <c r="G46" s="146" t="s">
        <v>130</v>
      </c>
      <c r="H46" s="147"/>
      <c r="I46" s="148"/>
      <c r="J46" s="154">
        <f>SUM(O46:P47)</f>
        <v>15200</v>
      </c>
      <c r="K46" s="157"/>
      <c r="L46" s="155"/>
      <c r="M46" s="152" t="s">
        <v>52</v>
      </c>
      <c r="N46" s="153"/>
      <c r="O46" s="158">
        <v>15200</v>
      </c>
      <c r="P46" s="159"/>
    </row>
    <row r="47" spans="2:16" ht="21" customHeight="1" thickBot="1" x14ac:dyDescent="0.6">
      <c r="G47" s="22"/>
      <c r="H47" s="22"/>
      <c r="I47" s="22"/>
      <c r="M47" s="152"/>
      <c r="N47" s="153"/>
      <c r="O47" s="154"/>
      <c r="P47" s="155"/>
    </row>
    <row r="48" spans="2:16" ht="21" customHeight="1" thickBot="1" x14ac:dyDescent="0.6">
      <c r="G48" s="22"/>
      <c r="H48" s="22"/>
      <c r="I48" s="22"/>
      <c r="M48" s="22"/>
      <c r="N48" s="22"/>
    </row>
    <row r="49" spans="2:16" ht="21" hidden="1" customHeight="1" outlineLevel="1" x14ac:dyDescent="0.55000000000000004">
      <c r="B49" s="8" t="s">
        <v>39</v>
      </c>
      <c r="C49" s="8">
        <f>C46+1</f>
        <v>10</v>
      </c>
      <c r="D49" s="11" t="s">
        <v>50</v>
      </c>
      <c r="E49" s="8">
        <v>31</v>
      </c>
      <c r="G49" s="152"/>
      <c r="H49" s="156"/>
      <c r="I49" s="153"/>
      <c r="J49" s="154"/>
      <c r="K49" s="157"/>
      <c r="L49" s="155"/>
      <c r="M49" s="152"/>
      <c r="N49" s="153"/>
      <c r="O49" s="154"/>
      <c r="P49" s="155"/>
    </row>
    <row r="50" spans="2:16" ht="21" hidden="1" customHeight="1" outlineLevel="1" x14ac:dyDescent="0.55000000000000004">
      <c r="G50" s="22"/>
      <c r="H50" s="22"/>
      <c r="I50" s="22"/>
      <c r="M50" s="22"/>
      <c r="N50" s="22"/>
    </row>
    <row r="51" spans="2:16" ht="21" customHeight="1" collapsed="1" thickBot="1" x14ac:dyDescent="0.6">
      <c r="B51" s="8" t="s">
        <v>35</v>
      </c>
      <c r="C51" s="8">
        <v>10</v>
      </c>
      <c r="D51" s="11" t="s">
        <v>50</v>
      </c>
      <c r="E51" s="8">
        <v>31</v>
      </c>
      <c r="G51" s="146" t="s">
        <v>130</v>
      </c>
      <c r="H51" s="147"/>
      <c r="I51" s="148"/>
      <c r="J51" s="154">
        <f>SUM(O51:P52)</f>
        <v>16720</v>
      </c>
      <c r="K51" s="157"/>
      <c r="L51" s="155"/>
      <c r="M51" s="152" t="s">
        <v>52</v>
      </c>
      <c r="N51" s="153"/>
      <c r="O51" s="158">
        <v>16720</v>
      </c>
      <c r="P51" s="159"/>
    </row>
    <row r="52" spans="2:16" ht="21" customHeight="1" thickBot="1" x14ac:dyDescent="0.6">
      <c r="G52" s="22"/>
      <c r="H52" s="22"/>
      <c r="I52" s="22"/>
      <c r="M52" s="152"/>
      <c r="N52" s="153"/>
      <c r="O52" s="154"/>
      <c r="P52" s="155"/>
    </row>
    <row r="53" spans="2:16" ht="21" customHeight="1" thickBot="1" x14ac:dyDescent="0.6">
      <c r="G53" s="22"/>
      <c r="H53" s="22"/>
      <c r="I53" s="22"/>
      <c r="M53" s="22"/>
      <c r="N53" s="22"/>
    </row>
    <row r="54" spans="2:16" ht="21" hidden="1" customHeight="1" outlineLevel="1" x14ac:dyDescent="0.55000000000000004">
      <c r="B54" s="8" t="s">
        <v>39</v>
      </c>
      <c r="C54" s="8">
        <f>C51+1</f>
        <v>11</v>
      </c>
      <c r="D54" s="11" t="s">
        <v>50</v>
      </c>
      <c r="E54" s="8">
        <v>30</v>
      </c>
      <c r="G54" s="152"/>
      <c r="H54" s="156"/>
      <c r="I54" s="153"/>
      <c r="J54" s="154"/>
      <c r="K54" s="157"/>
      <c r="L54" s="155"/>
      <c r="M54" s="152"/>
      <c r="N54" s="153"/>
      <c r="O54" s="154"/>
      <c r="P54" s="155"/>
    </row>
    <row r="55" spans="2:16" ht="21" hidden="1" customHeight="1" outlineLevel="1" x14ac:dyDescent="0.55000000000000004">
      <c r="G55" s="22"/>
      <c r="H55" s="22"/>
      <c r="I55" s="22"/>
      <c r="M55" s="22"/>
      <c r="N55" s="22"/>
    </row>
    <row r="56" spans="2:16" ht="21" customHeight="1" collapsed="1" thickBot="1" x14ac:dyDescent="0.6">
      <c r="B56" s="8" t="s">
        <v>35</v>
      </c>
      <c r="C56" s="8">
        <f>C51+1</f>
        <v>11</v>
      </c>
      <c r="D56" s="11" t="s">
        <v>50</v>
      </c>
      <c r="E56" s="8">
        <v>30</v>
      </c>
      <c r="G56" s="146" t="s">
        <v>130</v>
      </c>
      <c r="H56" s="147"/>
      <c r="I56" s="148"/>
      <c r="J56" s="154">
        <f>SUM(O56:P57)</f>
        <v>18335</v>
      </c>
      <c r="K56" s="157"/>
      <c r="L56" s="155"/>
      <c r="M56" s="152" t="s">
        <v>52</v>
      </c>
      <c r="N56" s="153"/>
      <c r="O56" s="158">
        <v>18335</v>
      </c>
      <c r="P56" s="159"/>
    </row>
    <row r="57" spans="2:16" ht="21" customHeight="1" thickBot="1" x14ac:dyDescent="0.6">
      <c r="G57" s="22"/>
      <c r="H57" s="22"/>
      <c r="I57" s="22"/>
      <c r="M57" s="152"/>
      <c r="N57" s="153"/>
      <c r="O57" s="154"/>
      <c r="P57" s="155"/>
    </row>
    <row r="58" spans="2:16" ht="21" customHeight="1" thickBot="1" x14ac:dyDescent="0.6">
      <c r="G58" s="22"/>
      <c r="H58" s="22"/>
      <c r="I58" s="22"/>
      <c r="M58" s="22"/>
      <c r="N58" s="22"/>
    </row>
    <row r="59" spans="2:16" ht="21" hidden="1" customHeight="1" outlineLevel="1" x14ac:dyDescent="0.55000000000000004">
      <c r="B59" s="8" t="s">
        <v>39</v>
      </c>
      <c r="C59" s="8">
        <f>C56+1</f>
        <v>12</v>
      </c>
      <c r="D59" s="11" t="s">
        <v>50</v>
      </c>
      <c r="E59" s="8">
        <v>31</v>
      </c>
      <c r="G59" s="152"/>
      <c r="H59" s="156"/>
      <c r="I59" s="153"/>
      <c r="J59" s="154"/>
      <c r="K59" s="157"/>
      <c r="L59" s="155"/>
      <c r="M59" s="152"/>
      <c r="N59" s="153"/>
      <c r="O59" s="154"/>
      <c r="P59" s="155"/>
    </row>
    <row r="60" spans="2:16" ht="21" hidden="1" customHeight="1" outlineLevel="1" x14ac:dyDescent="0.55000000000000004">
      <c r="G60" s="22"/>
      <c r="H60" s="22"/>
      <c r="I60" s="22"/>
      <c r="M60" s="22"/>
      <c r="N60" s="22"/>
    </row>
    <row r="61" spans="2:16" ht="21" customHeight="1" collapsed="1" thickBot="1" x14ac:dyDescent="0.6">
      <c r="B61" s="8" t="s">
        <v>35</v>
      </c>
      <c r="C61" s="8">
        <f>C56+1</f>
        <v>12</v>
      </c>
      <c r="D61" s="11" t="s">
        <v>50</v>
      </c>
      <c r="E61" s="8">
        <v>31</v>
      </c>
      <c r="G61" s="146" t="s">
        <v>130</v>
      </c>
      <c r="H61" s="147"/>
      <c r="I61" s="148"/>
      <c r="J61" s="154">
        <f>SUM(O61:P62)</f>
        <v>20140</v>
      </c>
      <c r="K61" s="157"/>
      <c r="L61" s="155"/>
      <c r="M61" s="152" t="s">
        <v>52</v>
      </c>
      <c r="N61" s="153"/>
      <c r="O61" s="158">
        <v>20140</v>
      </c>
      <c r="P61" s="159"/>
    </row>
    <row r="62" spans="2:16" ht="21" customHeight="1" thickBot="1" x14ac:dyDescent="0.6">
      <c r="G62" s="22"/>
      <c r="H62" s="22"/>
      <c r="I62" s="22"/>
      <c r="M62" s="152"/>
      <c r="N62" s="153"/>
      <c r="O62" s="154"/>
      <c r="P62" s="155"/>
    </row>
    <row r="63" spans="2:16" ht="21" customHeight="1" thickBot="1" x14ac:dyDescent="0.6">
      <c r="G63" s="22"/>
      <c r="H63" s="22"/>
      <c r="I63" s="22"/>
      <c r="M63" s="22"/>
      <c r="N63" s="22"/>
    </row>
    <row r="64" spans="2:16" ht="21" hidden="1" customHeight="1" outlineLevel="1" x14ac:dyDescent="0.55000000000000004">
      <c r="B64" s="8" t="s">
        <v>39</v>
      </c>
      <c r="C64" s="8" t="s">
        <v>53</v>
      </c>
      <c r="D64" s="11" t="s">
        <v>50</v>
      </c>
      <c r="E64" s="8">
        <v>31</v>
      </c>
      <c r="G64" s="152"/>
      <c r="H64" s="156"/>
      <c r="I64" s="153"/>
      <c r="J64" s="154"/>
      <c r="K64" s="157"/>
      <c r="L64" s="155"/>
      <c r="M64" s="152"/>
      <c r="N64" s="153"/>
      <c r="O64" s="154"/>
      <c r="P64" s="155"/>
    </row>
    <row r="65" spans="2:18" ht="21" hidden="1" customHeight="1" outlineLevel="1" x14ac:dyDescent="0.55000000000000004">
      <c r="G65" s="22"/>
      <c r="H65" s="22"/>
      <c r="I65" s="22"/>
      <c r="M65" s="22"/>
      <c r="N65" s="22"/>
    </row>
    <row r="66" spans="2:18" ht="21" customHeight="1" collapsed="1" thickBot="1" x14ac:dyDescent="0.6">
      <c r="B66" s="8" t="s">
        <v>35</v>
      </c>
      <c r="C66" s="8" t="s">
        <v>53</v>
      </c>
      <c r="D66" s="11" t="s">
        <v>50</v>
      </c>
      <c r="E66" s="8">
        <v>31</v>
      </c>
      <c r="G66" s="146" t="s">
        <v>130</v>
      </c>
      <c r="H66" s="147"/>
      <c r="I66" s="148"/>
      <c r="J66" s="154">
        <f>SUM(O66:P67)</f>
        <v>22135</v>
      </c>
      <c r="K66" s="157"/>
      <c r="L66" s="155"/>
      <c r="M66" s="152" t="s">
        <v>52</v>
      </c>
      <c r="N66" s="153"/>
      <c r="O66" s="158">
        <v>22135</v>
      </c>
      <c r="P66" s="159"/>
    </row>
    <row r="67" spans="2:18" ht="21" customHeight="1" thickBot="1" x14ac:dyDescent="0.6">
      <c r="G67" s="22"/>
      <c r="H67" s="22"/>
      <c r="I67" s="22"/>
      <c r="M67" s="152"/>
      <c r="N67" s="153"/>
      <c r="O67" s="154"/>
      <c r="P67" s="155"/>
    </row>
    <row r="68" spans="2:18" ht="21" customHeight="1" thickBot="1" x14ac:dyDescent="0.6">
      <c r="G68" s="22"/>
      <c r="H68" s="22"/>
      <c r="I68" s="22"/>
      <c r="M68" s="22"/>
      <c r="N68" s="22"/>
    </row>
    <row r="69" spans="2:18" ht="21" hidden="1" customHeight="1" outlineLevel="1" x14ac:dyDescent="0.55000000000000004">
      <c r="B69" s="8" t="s">
        <v>39</v>
      </c>
      <c r="C69" s="8" t="s">
        <v>54</v>
      </c>
      <c r="D69" s="11" t="s">
        <v>50</v>
      </c>
      <c r="E69" s="8">
        <v>28</v>
      </c>
      <c r="G69" s="152"/>
      <c r="H69" s="156"/>
      <c r="I69" s="153"/>
      <c r="J69" s="154"/>
      <c r="K69" s="157"/>
      <c r="L69" s="155"/>
      <c r="M69" s="152"/>
      <c r="N69" s="153"/>
      <c r="O69" s="154"/>
      <c r="P69" s="155"/>
    </row>
    <row r="70" spans="2:18" ht="21" hidden="1" customHeight="1" outlineLevel="1" x14ac:dyDescent="0.55000000000000004">
      <c r="G70" s="22"/>
      <c r="H70" s="22"/>
      <c r="I70" s="22"/>
      <c r="M70" s="22"/>
      <c r="N70" s="22"/>
    </row>
    <row r="71" spans="2:18" ht="21" customHeight="1" collapsed="1" thickBot="1" x14ac:dyDescent="0.6">
      <c r="B71" s="8" t="s">
        <v>35</v>
      </c>
      <c r="C71" s="8" t="s">
        <v>54</v>
      </c>
      <c r="D71" s="11" t="s">
        <v>50</v>
      </c>
      <c r="E71" s="8">
        <v>28</v>
      </c>
      <c r="G71" s="146" t="s">
        <v>130</v>
      </c>
      <c r="H71" s="147"/>
      <c r="I71" s="148"/>
      <c r="J71" s="154">
        <f>SUM(O71:P72)</f>
        <v>24320</v>
      </c>
      <c r="K71" s="157"/>
      <c r="L71" s="155"/>
      <c r="M71" s="152" t="s">
        <v>52</v>
      </c>
      <c r="N71" s="153"/>
      <c r="O71" s="158">
        <v>24320</v>
      </c>
      <c r="P71" s="159"/>
    </row>
    <row r="72" spans="2:18" ht="21" customHeight="1" thickBot="1" x14ac:dyDescent="0.6">
      <c r="G72" s="22"/>
      <c r="H72" s="22"/>
      <c r="I72" s="22"/>
      <c r="M72" s="152"/>
      <c r="N72" s="153"/>
      <c r="O72" s="154"/>
      <c r="P72" s="155"/>
    </row>
    <row r="73" spans="2:18" ht="21" customHeight="1" thickBot="1" x14ac:dyDescent="0.6">
      <c r="G73" s="22"/>
      <c r="H73" s="22"/>
      <c r="I73" s="22"/>
      <c r="M73" s="22"/>
      <c r="N73" s="22"/>
    </row>
    <row r="74" spans="2:18" ht="21" hidden="1" customHeight="1" outlineLevel="1" x14ac:dyDescent="0.55000000000000004">
      <c r="B74" s="8" t="s">
        <v>39</v>
      </c>
      <c r="C74" s="8" t="s">
        <v>55</v>
      </c>
      <c r="D74" s="11" t="s">
        <v>50</v>
      </c>
      <c r="E74" s="8">
        <v>31</v>
      </c>
      <c r="G74" s="152"/>
      <c r="H74" s="156"/>
      <c r="I74" s="153"/>
      <c r="J74" s="154"/>
      <c r="K74" s="157"/>
      <c r="L74" s="155"/>
      <c r="M74" s="152"/>
      <c r="N74" s="153"/>
      <c r="O74" s="154"/>
      <c r="P74" s="155"/>
    </row>
    <row r="75" spans="2:18" ht="21" hidden="1" customHeight="1" outlineLevel="1" x14ac:dyDescent="0.55000000000000004">
      <c r="G75" s="22"/>
      <c r="H75" s="22"/>
      <c r="I75" s="22"/>
      <c r="M75" s="22"/>
      <c r="N75" s="22"/>
    </row>
    <row r="76" spans="2:18" ht="21" customHeight="1" collapsed="1" thickBot="1" x14ac:dyDescent="0.6">
      <c r="B76" s="8" t="s">
        <v>35</v>
      </c>
      <c r="C76" s="8" t="s">
        <v>55</v>
      </c>
      <c r="D76" s="11" t="s">
        <v>50</v>
      </c>
      <c r="E76" s="8">
        <v>31</v>
      </c>
      <c r="G76" s="146" t="s">
        <v>130</v>
      </c>
      <c r="H76" s="147"/>
      <c r="I76" s="148"/>
      <c r="J76" s="154">
        <f>SUM(O76:P77)</f>
        <v>26695</v>
      </c>
      <c r="K76" s="157"/>
      <c r="L76" s="155"/>
      <c r="M76" s="152" t="s">
        <v>52</v>
      </c>
      <c r="N76" s="153"/>
      <c r="O76" s="158">
        <v>26695</v>
      </c>
      <c r="P76" s="159"/>
      <c r="R76" s="59">
        <f>SUM(O21:P76)</f>
        <v>201495</v>
      </c>
    </row>
    <row r="77" spans="2:18" ht="21" customHeight="1" thickBot="1" x14ac:dyDescent="0.6">
      <c r="G77" s="22"/>
      <c r="H77" s="22"/>
      <c r="I77" s="22"/>
      <c r="M77" s="152"/>
      <c r="N77" s="153"/>
      <c r="O77" s="154"/>
      <c r="P77" s="155"/>
    </row>
  </sheetData>
  <mergeCells count="137">
    <mergeCell ref="M77:N77"/>
    <mergeCell ref="O77:P77"/>
    <mergeCell ref="G74:I74"/>
    <mergeCell ref="J74:L74"/>
    <mergeCell ref="M74:N74"/>
    <mergeCell ref="O74:P74"/>
    <mergeCell ref="G76:I76"/>
    <mergeCell ref="J76:L76"/>
    <mergeCell ref="M76:N76"/>
    <mergeCell ref="O76:P76"/>
    <mergeCell ref="G71:I71"/>
    <mergeCell ref="J71:L71"/>
    <mergeCell ref="M71:N71"/>
    <mergeCell ref="O71:P71"/>
    <mergeCell ref="M72:N72"/>
    <mergeCell ref="O72:P72"/>
    <mergeCell ref="M67:N67"/>
    <mergeCell ref="O67:P67"/>
    <mergeCell ref="G69:I69"/>
    <mergeCell ref="J69:L69"/>
    <mergeCell ref="M69:N69"/>
    <mergeCell ref="O69:P69"/>
    <mergeCell ref="G64:I64"/>
    <mergeCell ref="J64:L64"/>
    <mergeCell ref="M64:N64"/>
    <mergeCell ref="O64:P64"/>
    <mergeCell ref="G66:I66"/>
    <mergeCell ref="J66:L66"/>
    <mergeCell ref="M66:N66"/>
    <mergeCell ref="O66:P66"/>
    <mergeCell ref="G61:I61"/>
    <mergeCell ref="J61:L61"/>
    <mergeCell ref="M61:N61"/>
    <mergeCell ref="O61:P61"/>
    <mergeCell ref="M62:N62"/>
    <mergeCell ref="O62:P62"/>
    <mergeCell ref="M57:N57"/>
    <mergeCell ref="O57:P57"/>
    <mergeCell ref="G59:I59"/>
    <mergeCell ref="J59:L59"/>
    <mergeCell ref="M59:N59"/>
    <mergeCell ref="O59:P59"/>
    <mergeCell ref="G54:I54"/>
    <mergeCell ref="J54:L54"/>
    <mergeCell ref="M54:N54"/>
    <mergeCell ref="O54:P54"/>
    <mergeCell ref="G56:I56"/>
    <mergeCell ref="J56:L56"/>
    <mergeCell ref="M56:N56"/>
    <mergeCell ref="O56:P56"/>
    <mergeCell ref="G51:I51"/>
    <mergeCell ref="J51:L51"/>
    <mergeCell ref="M51:N51"/>
    <mergeCell ref="O51:P51"/>
    <mergeCell ref="M52:N52"/>
    <mergeCell ref="O52:P52"/>
    <mergeCell ref="M47:N47"/>
    <mergeCell ref="O47:P47"/>
    <mergeCell ref="G49:I49"/>
    <mergeCell ref="J49:L49"/>
    <mergeCell ref="M49:N49"/>
    <mergeCell ref="O49:P49"/>
    <mergeCell ref="G44:I44"/>
    <mergeCell ref="J44:L44"/>
    <mergeCell ref="M44:N44"/>
    <mergeCell ref="O44:P44"/>
    <mergeCell ref="G46:I46"/>
    <mergeCell ref="J46:L46"/>
    <mergeCell ref="M46:N46"/>
    <mergeCell ref="O46:P46"/>
    <mergeCell ref="G41:I41"/>
    <mergeCell ref="J41:L41"/>
    <mergeCell ref="M41:N41"/>
    <mergeCell ref="O41:P41"/>
    <mergeCell ref="M42:N42"/>
    <mergeCell ref="O42:P42"/>
    <mergeCell ref="M37:N37"/>
    <mergeCell ref="O37:P37"/>
    <mergeCell ref="G39:I39"/>
    <mergeCell ref="J39:L39"/>
    <mergeCell ref="M39:N39"/>
    <mergeCell ref="O39:P39"/>
    <mergeCell ref="G34:I34"/>
    <mergeCell ref="J34:L34"/>
    <mergeCell ref="M34:N34"/>
    <mergeCell ref="O34:P34"/>
    <mergeCell ref="G36:I36"/>
    <mergeCell ref="J36:L36"/>
    <mergeCell ref="M36:N36"/>
    <mergeCell ref="O36:P36"/>
    <mergeCell ref="G31:I31"/>
    <mergeCell ref="J31:L31"/>
    <mergeCell ref="M31:N31"/>
    <mergeCell ref="O31:P31"/>
    <mergeCell ref="M32:N32"/>
    <mergeCell ref="O32:P32"/>
    <mergeCell ref="C18:E18"/>
    <mergeCell ref="G18:L18"/>
    <mergeCell ref="M18:P18"/>
    <mergeCell ref="G19:I19"/>
    <mergeCell ref="J19:L19"/>
    <mergeCell ref="M19:N19"/>
    <mergeCell ref="O19:P19"/>
    <mergeCell ref="C12:L12"/>
    <mergeCell ref="C15:T15"/>
    <mergeCell ref="M27:N27"/>
    <mergeCell ref="O27:P27"/>
    <mergeCell ref="G29:I29"/>
    <mergeCell ref="J29:L29"/>
    <mergeCell ref="M29:N29"/>
    <mergeCell ref="O29:P29"/>
    <mergeCell ref="G24:I24"/>
    <mergeCell ref="J24:L24"/>
    <mergeCell ref="M24:N24"/>
    <mergeCell ref="O24:P24"/>
    <mergeCell ref="G26:I26"/>
    <mergeCell ref="J26:L26"/>
    <mergeCell ref="M26:N26"/>
    <mergeCell ref="O26:P26"/>
    <mergeCell ref="G21:I21"/>
    <mergeCell ref="J21:L21"/>
    <mergeCell ref="M21:N21"/>
    <mergeCell ref="O21:P21"/>
    <mergeCell ref="M22:N22"/>
    <mergeCell ref="O22:P22"/>
    <mergeCell ref="B9:T9"/>
    <mergeCell ref="C7:E7"/>
    <mergeCell ref="G7:I7"/>
    <mergeCell ref="L7:M7"/>
    <mergeCell ref="N7:O7"/>
    <mergeCell ref="Q7:R7"/>
    <mergeCell ref="S7:T7"/>
    <mergeCell ref="B2:I2"/>
    <mergeCell ref="J2:L2"/>
    <mergeCell ref="M2:S2"/>
    <mergeCell ref="B4:T4"/>
    <mergeCell ref="B5:T5"/>
  </mergeCells>
  <phoneticPr fontId="1"/>
  <printOptions horizontalCentered="1"/>
  <pageMargins left="0" right="0" top="0.78740157480314965" bottom="0" header="0.31496062992125984" footer="0.31496062992125984"/>
  <pageSetup paperSize="8" scale="60" orientation="portrait" horizontalDpi="1200" verticalDpi="120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FF00"/>
  </sheetPr>
  <dimension ref="B1:T40"/>
  <sheetViews>
    <sheetView showGridLines="0" zoomScale="60" zoomScaleNormal="60" workbookViewId="0">
      <selection activeCell="O43" sqref="O43"/>
    </sheetView>
  </sheetViews>
  <sheetFormatPr defaultColWidth="8.6640625" defaultRowHeight="17.5" x14ac:dyDescent="0.55000000000000004"/>
  <cols>
    <col min="1" max="1" width="3.58203125" style="1" customWidth="1"/>
    <col min="2" max="2" width="6.9140625" style="1" customWidth="1"/>
    <col min="3" max="3" width="13.08203125" style="1" customWidth="1"/>
    <col min="4" max="4" width="3.9140625" style="1" customWidth="1"/>
    <col min="5" max="5" width="17" style="1" customWidth="1"/>
    <col min="6" max="6" width="4.83203125" style="1" customWidth="1"/>
    <col min="7" max="7" width="16.6640625" style="1" customWidth="1"/>
    <col min="8" max="8" width="10.4140625" style="1" customWidth="1"/>
    <col min="9" max="9" width="10.9140625" style="1" customWidth="1"/>
    <col min="10" max="10" width="4.1640625" style="1" customWidth="1"/>
    <col min="11" max="11" width="6.83203125" style="1" customWidth="1"/>
    <col min="12" max="12" width="6.9140625" style="1" customWidth="1"/>
    <col min="13" max="13" width="15.08203125" style="1" customWidth="1"/>
    <col min="14" max="14" width="14.5" style="1" customWidth="1"/>
    <col min="15" max="15" width="14.1640625" style="1" customWidth="1"/>
    <col min="16" max="16" width="14.58203125" style="1" customWidth="1"/>
    <col min="17" max="17" width="14.33203125" style="1" customWidth="1"/>
    <col min="18" max="18" width="14.1640625" style="1" customWidth="1"/>
    <col min="19" max="20" width="16.4140625" style="1" customWidth="1"/>
    <col min="21" max="21" width="11.1640625" style="1" customWidth="1"/>
    <col min="22" max="22" width="19.5" style="1" customWidth="1"/>
    <col min="23" max="16384" width="8.6640625" style="1"/>
  </cols>
  <sheetData>
    <row r="1" spans="2:20" ht="25.5" x14ac:dyDescent="0.85">
      <c r="B1" s="14" t="s">
        <v>76</v>
      </c>
      <c r="C1" s="14"/>
      <c r="D1" s="14"/>
      <c r="E1" s="14"/>
      <c r="F1" s="14"/>
      <c r="G1" s="14"/>
      <c r="H1" s="14"/>
      <c r="I1" s="14"/>
      <c r="J1" s="14"/>
      <c r="K1" s="15"/>
      <c r="L1" s="15"/>
      <c r="M1" s="15"/>
      <c r="N1" s="15"/>
      <c r="O1" s="15"/>
      <c r="P1" s="15"/>
      <c r="Q1" s="15"/>
      <c r="R1" s="15"/>
      <c r="S1" s="58"/>
      <c r="T1" s="58"/>
    </row>
    <row r="2" spans="2:20" ht="38" x14ac:dyDescent="1.25">
      <c r="B2" s="97" t="s">
        <v>77</v>
      </c>
      <c r="C2" s="97"/>
      <c r="D2" s="97"/>
      <c r="E2" s="97"/>
      <c r="F2" s="97"/>
      <c r="G2" s="97"/>
      <c r="H2" s="97"/>
      <c r="I2" s="97"/>
      <c r="J2" s="98">
        <v>1</v>
      </c>
      <c r="K2" s="98"/>
      <c r="L2" s="98"/>
      <c r="M2" s="99" t="s">
        <v>88</v>
      </c>
      <c r="N2" s="99"/>
      <c r="O2" s="99"/>
      <c r="P2" s="99"/>
      <c r="Q2" s="99"/>
      <c r="R2" s="99"/>
      <c r="S2" s="99"/>
      <c r="T2" s="16"/>
    </row>
    <row r="3" spans="2:20" ht="31.5" x14ac:dyDescent="1.05">
      <c r="B3" s="17"/>
      <c r="C3" s="53" t="s">
        <v>134</v>
      </c>
      <c r="D3" s="17"/>
      <c r="E3" s="17"/>
      <c r="F3" s="17"/>
      <c r="G3" s="17"/>
      <c r="H3" s="17"/>
      <c r="I3" s="17"/>
      <c r="J3" s="17"/>
      <c r="K3" s="17"/>
      <c r="L3" s="17"/>
      <c r="M3" s="17"/>
      <c r="N3" s="17"/>
      <c r="O3" s="17"/>
      <c r="P3" s="17"/>
      <c r="Q3" s="17"/>
      <c r="R3" s="17"/>
      <c r="S3" s="17"/>
      <c r="T3" s="19"/>
    </row>
    <row r="4" spans="2:20" ht="22.5" x14ac:dyDescent="0.55000000000000004">
      <c r="B4" s="106" t="s">
        <v>0</v>
      </c>
      <c r="C4" s="106"/>
      <c r="D4" s="106"/>
      <c r="E4" s="106"/>
      <c r="F4" s="106"/>
      <c r="G4" s="106"/>
      <c r="H4" s="106"/>
      <c r="I4" s="106"/>
      <c r="J4" s="106"/>
      <c r="K4" s="106"/>
      <c r="L4" s="106"/>
      <c r="M4" s="106"/>
      <c r="N4" s="106"/>
      <c r="O4" s="106"/>
      <c r="P4" s="106"/>
      <c r="Q4" s="106"/>
      <c r="R4" s="106"/>
      <c r="S4" s="106"/>
      <c r="T4" s="106"/>
    </row>
    <row r="5" spans="2:20" ht="46.75" customHeight="1" x14ac:dyDescent="0.55000000000000004">
      <c r="B5" s="121" t="s">
        <v>79</v>
      </c>
      <c r="C5" s="121"/>
      <c r="D5" s="121"/>
      <c r="E5" s="121"/>
      <c r="F5" s="121"/>
      <c r="G5" s="121"/>
      <c r="H5" s="121"/>
      <c r="I5" s="121"/>
      <c r="J5" s="121"/>
      <c r="K5" s="121"/>
      <c r="L5" s="121"/>
      <c r="M5" s="121"/>
      <c r="N5" s="121"/>
      <c r="O5" s="121"/>
      <c r="P5" s="121"/>
      <c r="Q5" s="121"/>
      <c r="R5" s="121"/>
      <c r="S5" s="121"/>
      <c r="T5" s="121"/>
    </row>
    <row r="6" spans="2:20" ht="18" thickBot="1" x14ac:dyDescent="0.6"/>
    <row r="7" spans="2:20" ht="29" thickBot="1" x14ac:dyDescent="0.6">
      <c r="B7" s="20">
        <v>2</v>
      </c>
      <c r="C7" s="122" t="s">
        <v>31</v>
      </c>
      <c r="D7" s="122"/>
      <c r="E7" s="122"/>
      <c r="F7" s="20">
        <v>1</v>
      </c>
      <c r="G7" s="96" t="s">
        <v>25</v>
      </c>
      <c r="H7" s="96"/>
      <c r="I7" s="96"/>
      <c r="L7" s="123" t="s">
        <v>92</v>
      </c>
      <c r="M7" s="124"/>
      <c r="N7" s="125" t="s">
        <v>93</v>
      </c>
      <c r="O7" s="126"/>
      <c r="P7" s="45" t="s">
        <v>94</v>
      </c>
      <c r="Q7" s="119" t="s">
        <v>95</v>
      </c>
      <c r="R7" s="120"/>
      <c r="S7" s="119" t="s">
        <v>96</v>
      </c>
      <c r="T7" s="120"/>
    </row>
    <row r="9" spans="2:20" ht="22.5" x14ac:dyDescent="0.55000000000000004">
      <c r="B9" s="104" t="s">
        <v>32</v>
      </c>
      <c r="C9" s="104"/>
      <c r="D9" s="104"/>
      <c r="E9" s="104"/>
      <c r="F9" s="104"/>
      <c r="G9" s="104"/>
      <c r="H9" s="104"/>
      <c r="I9" s="104"/>
      <c r="J9" s="104"/>
      <c r="K9" s="104"/>
      <c r="L9" s="104"/>
      <c r="M9" s="104"/>
      <c r="N9" s="104"/>
      <c r="O9" s="104"/>
      <c r="P9" s="104"/>
      <c r="Q9" s="104"/>
      <c r="R9" s="104"/>
      <c r="S9" s="104"/>
      <c r="T9" s="104"/>
    </row>
    <row r="10" spans="2:20" ht="23" thickBot="1" x14ac:dyDescent="0.6">
      <c r="B10" s="60"/>
      <c r="C10" s="60"/>
      <c r="D10" s="60"/>
      <c r="E10" s="60"/>
      <c r="F10" s="60"/>
      <c r="G10" s="60"/>
      <c r="H10" s="60"/>
      <c r="I10" s="60"/>
      <c r="J10" s="60"/>
      <c r="K10" s="60"/>
      <c r="L10" s="60"/>
      <c r="M10" s="60"/>
      <c r="N10" s="60"/>
      <c r="O10" s="60"/>
      <c r="P10" s="60"/>
      <c r="Q10" s="60"/>
      <c r="R10" s="60"/>
      <c r="S10" s="60"/>
      <c r="T10" s="60"/>
    </row>
    <row r="11" spans="2:20" ht="27.65" customHeight="1" thickBot="1" x14ac:dyDescent="0.6">
      <c r="C11" s="119" t="s">
        <v>56</v>
      </c>
      <c r="D11" s="127"/>
      <c r="E11" s="127"/>
      <c r="F11" s="127"/>
      <c r="G11" s="127"/>
      <c r="H11" s="127"/>
      <c r="I11" s="127"/>
      <c r="J11" s="127"/>
      <c r="K11" s="127"/>
      <c r="L11" s="120"/>
    </row>
    <row r="12" spans="2:20" ht="21" customHeight="1" x14ac:dyDescent="0.55000000000000004"/>
    <row r="13" spans="2:20" ht="21" customHeight="1" thickBot="1" x14ac:dyDescent="0.6">
      <c r="C13" s="9" t="s">
        <v>25</v>
      </c>
    </row>
    <row r="14" spans="2:20" ht="21" customHeight="1" thickBot="1" x14ac:dyDescent="0.6">
      <c r="C14" s="143" t="s">
        <v>71</v>
      </c>
      <c r="D14" s="144"/>
      <c r="E14" s="144"/>
      <c r="F14" s="144"/>
      <c r="G14" s="144"/>
      <c r="H14" s="144"/>
      <c r="I14" s="144"/>
      <c r="J14" s="144"/>
      <c r="K14" s="144"/>
      <c r="L14" s="144"/>
      <c r="M14" s="144"/>
      <c r="N14" s="144"/>
      <c r="O14" s="144"/>
      <c r="P14" s="144"/>
      <c r="Q14" s="144"/>
      <c r="R14" s="144"/>
      <c r="S14" s="144"/>
      <c r="T14" s="145"/>
    </row>
    <row r="15" spans="2:20" ht="21" customHeight="1" x14ac:dyDescent="0.55000000000000004"/>
    <row r="16" spans="2:20" ht="21" customHeight="1" thickBot="1" x14ac:dyDescent="0.6"/>
    <row r="17" spans="3:20" ht="21" customHeight="1" thickBot="1" x14ac:dyDescent="0.6">
      <c r="C17" s="135" t="s">
        <v>60</v>
      </c>
      <c r="D17" s="136"/>
      <c r="E17" s="137"/>
      <c r="G17" s="166" t="s">
        <v>59</v>
      </c>
      <c r="H17" s="167"/>
      <c r="I17" s="167"/>
      <c r="J17" s="167"/>
      <c r="K17" s="167"/>
      <c r="L17" s="168"/>
    </row>
    <row r="18" spans="3:20" ht="21" customHeight="1" thickBot="1" x14ac:dyDescent="0.6"/>
    <row r="19" spans="3:20" ht="21" customHeight="1" thickBot="1" x14ac:dyDescent="0.6">
      <c r="C19" s="135" t="s">
        <v>34</v>
      </c>
      <c r="D19" s="136"/>
      <c r="E19" s="137"/>
      <c r="G19" s="166" t="s">
        <v>61</v>
      </c>
      <c r="H19" s="167"/>
      <c r="I19" s="167"/>
      <c r="J19" s="167"/>
      <c r="K19" s="167"/>
      <c r="L19" s="168"/>
    </row>
    <row r="20" spans="3:20" ht="21" customHeight="1" thickBot="1" x14ac:dyDescent="0.6"/>
    <row r="21" spans="3:20" ht="21" customHeight="1" thickBot="1" x14ac:dyDescent="0.6">
      <c r="C21" s="135" t="s">
        <v>46</v>
      </c>
      <c r="D21" s="136"/>
      <c r="E21" s="137"/>
      <c r="G21" s="163" t="s">
        <v>26</v>
      </c>
      <c r="H21" s="164"/>
      <c r="I21" s="164"/>
      <c r="J21" s="164"/>
      <c r="K21" s="164"/>
      <c r="L21" s="165"/>
    </row>
    <row r="22" spans="3:20" ht="21" customHeight="1" thickBot="1" x14ac:dyDescent="0.6"/>
    <row r="23" spans="3:20" ht="21" customHeight="1" thickBot="1" x14ac:dyDescent="0.6">
      <c r="C23" s="135" t="s">
        <v>62</v>
      </c>
      <c r="D23" s="136"/>
      <c r="E23" s="137"/>
      <c r="G23" s="166" t="s">
        <v>64</v>
      </c>
      <c r="H23" s="167"/>
      <c r="I23" s="167"/>
      <c r="J23" s="167"/>
      <c r="K23" s="167"/>
      <c r="L23" s="168"/>
    </row>
    <row r="24" spans="3:20" ht="21" customHeight="1" thickBot="1" x14ac:dyDescent="0.6"/>
    <row r="25" spans="3:20" ht="21" customHeight="1" thickBot="1" x14ac:dyDescent="0.6">
      <c r="C25" s="135" t="s">
        <v>65</v>
      </c>
      <c r="D25" s="136"/>
      <c r="E25" s="137"/>
      <c r="G25" s="135" t="s">
        <v>66</v>
      </c>
      <c r="H25" s="136"/>
      <c r="I25" s="137"/>
      <c r="J25" s="169" t="s">
        <v>63</v>
      </c>
      <c r="K25" s="170"/>
      <c r="L25" s="171"/>
      <c r="M25" s="135" t="s">
        <v>64</v>
      </c>
      <c r="N25" s="137"/>
      <c r="O25" s="135" t="s">
        <v>67</v>
      </c>
      <c r="P25" s="136"/>
      <c r="Q25" s="172" t="s">
        <v>68</v>
      </c>
      <c r="R25" s="173"/>
      <c r="S25" s="173"/>
      <c r="T25" s="174"/>
    </row>
    <row r="26" spans="3:20" ht="21" customHeight="1" thickBot="1" x14ac:dyDescent="0.6"/>
    <row r="27" spans="3:20" ht="21" customHeight="1" thickBot="1" x14ac:dyDescent="0.6">
      <c r="C27" s="8">
        <v>4</v>
      </c>
      <c r="D27" s="11" t="s">
        <v>50</v>
      </c>
      <c r="E27" s="8">
        <v>30</v>
      </c>
      <c r="G27" s="146" t="s">
        <v>130</v>
      </c>
      <c r="H27" s="147"/>
      <c r="I27" s="148"/>
      <c r="J27" s="169"/>
      <c r="K27" s="170"/>
      <c r="L27" s="171"/>
      <c r="M27" s="175">
        <v>9500</v>
      </c>
      <c r="N27" s="176"/>
      <c r="O27" s="175">
        <f>M27-J27</f>
        <v>9500</v>
      </c>
      <c r="P27" s="177"/>
      <c r="Q27" s="178" t="s">
        <v>81</v>
      </c>
      <c r="R27" s="179"/>
      <c r="S27" s="179"/>
      <c r="T27" s="180"/>
    </row>
    <row r="28" spans="3:20" ht="21" customHeight="1" thickBot="1" x14ac:dyDescent="0.6">
      <c r="C28" s="8">
        <f t="shared" ref="C28:C35" si="0">+C27+1</f>
        <v>5</v>
      </c>
      <c r="D28" s="11" t="s">
        <v>50</v>
      </c>
      <c r="E28" s="8">
        <v>31</v>
      </c>
      <c r="G28" s="146" t="s">
        <v>130</v>
      </c>
      <c r="H28" s="147"/>
      <c r="I28" s="148"/>
      <c r="J28" s="169"/>
      <c r="K28" s="170"/>
      <c r="L28" s="171"/>
      <c r="M28" s="175">
        <v>10450</v>
      </c>
      <c r="N28" s="176"/>
      <c r="O28" s="175">
        <f t="shared" ref="O28:O38" si="1">O27+M28-J28</f>
        <v>19950</v>
      </c>
      <c r="P28" s="177"/>
      <c r="Q28" s="178" t="s">
        <v>81</v>
      </c>
      <c r="R28" s="179"/>
      <c r="S28" s="179"/>
      <c r="T28" s="180"/>
    </row>
    <row r="29" spans="3:20" ht="21" customHeight="1" thickBot="1" x14ac:dyDescent="0.6">
      <c r="C29" s="8">
        <f t="shared" si="0"/>
        <v>6</v>
      </c>
      <c r="D29" s="11" t="s">
        <v>50</v>
      </c>
      <c r="E29" s="8">
        <v>30</v>
      </c>
      <c r="G29" s="146" t="s">
        <v>130</v>
      </c>
      <c r="H29" s="147"/>
      <c r="I29" s="148"/>
      <c r="J29" s="169"/>
      <c r="K29" s="170"/>
      <c r="L29" s="171"/>
      <c r="M29" s="175">
        <v>11495</v>
      </c>
      <c r="N29" s="176"/>
      <c r="O29" s="175">
        <f t="shared" si="1"/>
        <v>31445</v>
      </c>
      <c r="P29" s="177"/>
      <c r="Q29" s="178" t="s">
        <v>81</v>
      </c>
      <c r="R29" s="179"/>
      <c r="S29" s="179"/>
      <c r="T29" s="180"/>
    </row>
    <row r="30" spans="3:20" ht="21" customHeight="1" thickBot="1" x14ac:dyDescent="0.6">
      <c r="C30" s="8">
        <f t="shared" si="0"/>
        <v>7</v>
      </c>
      <c r="D30" s="11" t="s">
        <v>50</v>
      </c>
      <c r="E30" s="8">
        <v>31</v>
      </c>
      <c r="G30" s="146" t="s">
        <v>130</v>
      </c>
      <c r="H30" s="147"/>
      <c r="I30" s="148"/>
      <c r="J30" s="169"/>
      <c r="K30" s="170"/>
      <c r="L30" s="171"/>
      <c r="M30" s="175">
        <v>12635</v>
      </c>
      <c r="N30" s="176"/>
      <c r="O30" s="175">
        <f t="shared" si="1"/>
        <v>44080</v>
      </c>
      <c r="P30" s="177"/>
      <c r="Q30" s="178" t="s">
        <v>81</v>
      </c>
      <c r="R30" s="179"/>
      <c r="S30" s="179"/>
      <c r="T30" s="180"/>
    </row>
    <row r="31" spans="3:20" ht="21" customHeight="1" thickBot="1" x14ac:dyDescent="0.6">
      <c r="C31" s="8">
        <f t="shared" si="0"/>
        <v>8</v>
      </c>
      <c r="D31" s="11" t="s">
        <v>50</v>
      </c>
      <c r="E31" s="8">
        <v>31</v>
      </c>
      <c r="G31" s="146" t="s">
        <v>130</v>
      </c>
      <c r="H31" s="147"/>
      <c r="I31" s="148"/>
      <c r="J31" s="169"/>
      <c r="K31" s="170"/>
      <c r="L31" s="171"/>
      <c r="M31" s="175">
        <v>13870</v>
      </c>
      <c r="N31" s="176"/>
      <c r="O31" s="175">
        <f t="shared" si="1"/>
        <v>57950</v>
      </c>
      <c r="P31" s="177"/>
      <c r="Q31" s="178" t="s">
        <v>81</v>
      </c>
      <c r="R31" s="179"/>
      <c r="S31" s="179"/>
      <c r="T31" s="180"/>
    </row>
    <row r="32" spans="3:20" ht="21" customHeight="1" thickBot="1" x14ac:dyDescent="0.6">
      <c r="C32" s="8">
        <f t="shared" si="0"/>
        <v>9</v>
      </c>
      <c r="D32" s="11" t="s">
        <v>50</v>
      </c>
      <c r="E32" s="8">
        <v>30</v>
      </c>
      <c r="G32" s="146" t="s">
        <v>130</v>
      </c>
      <c r="H32" s="147"/>
      <c r="I32" s="148"/>
      <c r="J32" s="169"/>
      <c r="K32" s="170"/>
      <c r="L32" s="171"/>
      <c r="M32" s="175">
        <v>15200</v>
      </c>
      <c r="N32" s="176"/>
      <c r="O32" s="175">
        <f t="shared" si="1"/>
        <v>73150</v>
      </c>
      <c r="P32" s="177"/>
      <c r="Q32" s="178" t="s">
        <v>81</v>
      </c>
      <c r="R32" s="179"/>
      <c r="S32" s="179"/>
      <c r="T32" s="180"/>
    </row>
    <row r="33" spans="3:20" ht="21" customHeight="1" thickBot="1" x14ac:dyDescent="0.6">
      <c r="C33" s="8">
        <f t="shared" si="0"/>
        <v>10</v>
      </c>
      <c r="D33" s="11" t="s">
        <v>50</v>
      </c>
      <c r="E33" s="8">
        <v>31</v>
      </c>
      <c r="G33" s="146" t="s">
        <v>130</v>
      </c>
      <c r="H33" s="147"/>
      <c r="I33" s="148"/>
      <c r="J33" s="169"/>
      <c r="K33" s="170"/>
      <c r="L33" s="171"/>
      <c r="M33" s="175">
        <v>16720</v>
      </c>
      <c r="N33" s="176"/>
      <c r="O33" s="175">
        <f t="shared" si="1"/>
        <v>89870</v>
      </c>
      <c r="P33" s="177"/>
      <c r="Q33" s="178" t="s">
        <v>81</v>
      </c>
      <c r="R33" s="179"/>
      <c r="S33" s="179"/>
      <c r="T33" s="180"/>
    </row>
    <row r="34" spans="3:20" ht="21" customHeight="1" thickBot="1" x14ac:dyDescent="0.6">
      <c r="C34" s="8">
        <f t="shared" si="0"/>
        <v>11</v>
      </c>
      <c r="D34" s="11" t="s">
        <v>50</v>
      </c>
      <c r="E34" s="8">
        <v>30</v>
      </c>
      <c r="G34" s="146" t="s">
        <v>130</v>
      </c>
      <c r="H34" s="147"/>
      <c r="I34" s="148"/>
      <c r="J34" s="169"/>
      <c r="K34" s="170"/>
      <c r="L34" s="171"/>
      <c r="M34" s="175">
        <v>18335</v>
      </c>
      <c r="N34" s="176"/>
      <c r="O34" s="175">
        <f t="shared" si="1"/>
        <v>108205</v>
      </c>
      <c r="P34" s="177"/>
      <c r="Q34" s="178" t="s">
        <v>81</v>
      </c>
      <c r="R34" s="179"/>
      <c r="S34" s="179"/>
      <c r="T34" s="180"/>
    </row>
    <row r="35" spans="3:20" ht="21" customHeight="1" thickBot="1" x14ac:dyDescent="0.6">
      <c r="C35" s="8">
        <f t="shared" si="0"/>
        <v>12</v>
      </c>
      <c r="D35" s="11" t="s">
        <v>50</v>
      </c>
      <c r="E35" s="8">
        <v>31</v>
      </c>
      <c r="G35" s="146" t="s">
        <v>130</v>
      </c>
      <c r="H35" s="147"/>
      <c r="I35" s="148"/>
      <c r="J35" s="169"/>
      <c r="K35" s="170"/>
      <c r="L35" s="171"/>
      <c r="M35" s="175">
        <v>20140</v>
      </c>
      <c r="N35" s="176"/>
      <c r="O35" s="175">
        <f t="shared" si="1"/>
        <v>128345</v>
      </c>
      <c r="P35" s="177"/>
      <c r="Q35" s="178" t="s">
        <v>81</v>
      </c>
      <c r="R35" s="179"/>
      <c r="S35" s="179"/>
      <c r="T35" s="180"/>
    </row>
    <row r="36" spans="3:20" ht="21" customHeight="1" thickBot="1" x14ac:dyDescent="0.6">
      <c r="C36" s="8" t="s">
        <v>53</v>
      </c>
      <c r="D36" s="11" t="s">
        <v>50</v>
      </c>
      <c r="E36" s="8">
        <v>31</v>
      </c>
      <c r="G36" s="146" t="s">
        <v>130</v>
      </c>
      <c r="H36" s="147"/>
      <c r="I36" s="148"/>
      <c r="J36" s="169"/>
      <c r="K36" s="170"/>
      <c r="L36" s="171"/>
      <c r="M36" s="175">
        <v>22135</v>
      </c>
      <c r="N36" s="176"/>
      <c r="O36" s="175">
        <f t="shared" si="1"/>
        <v>150480</v>
      </c>
      <c r="P36" s="177"/>
      <c r="Q36" s="178" t="s">
        <v>81</v>
      </c>
      <c r="R36" s="179"/>
      <c r="S36" s="179"/>
      <c r="T36" s="180"/>
    </row>
    <row r="37" spans="3:20" ht="21" customHeight="1" thickBot="1" x14ac:dyDescent="0.6">
      <c r="C37" s="8" t="s">
        <v>54</v>
      </c>
      <c r="D37" s="11" t="s">
        <v>50</v>
      </c>
      <c r="E37" s="8">
        <v>28</v>
      </c>
      <c r="G37" s="146" t="s">
        <v>130</v>
      </c>
      <c r="H37" s="147"/>
      <c r="I37" s="148"/>
      <c r="J37" s="169"/>
      <c r="K37" s="170"/>
      <c r="L37" s="171"/>
      <c r="M37" s="175">
        <v>24320</v>
      </c>
      <c r="N37" s="176"/>
      <c r="O37" s="175">
        <f t="shared" si="1"/>
        <v>174800</v>
      </c>
      <c r="P37" s="177"/>
      <c r="Q37" s="178" t="s">
        <v>81</v>
      </c>
      <c r="R37" s="179"/>
      <c r="S37" s="179"/>
      <c r="T37" s="180"/>
    </row>
    <row r="38" spans="3:20" ht="21" customHeight="1" thickBot="1" x14ac:dyDescent="0.6">
      <c r="C38" s="8" t="s">
        <v>55</v>
      </c>
      <c r="D38" s="11" t="s">
        <v>50</v>
      </c>
      <c r="E38" s="8">
        <v>31</v>
      </c>
      <c r="G38" s="146" t="s">
        <v>130</v>
      </c>
      <c r="H38" s="147"/>
      <c r="I38" s="148"/>
      <c r="J38" s="169"/>
      <c r="K38" s="170"/>
      <c r="L38" s="171"/>
      <c r="M38" s="175">
        <v>26695</v>
      </c>
      <c r="N38" s="176"/>
      <c r="O38" s="175">
        <f t="shared" si="1"/>
        <v>201495</v>
      </c>
      <c r="P38" s="177"/>
      <c r="Q38" s="178" t="s">
        <v>81</v>
      </c>
      <c r="R38" s="179"/>
      <c r="S38" s="179"/>
      <c r="T38" s="180"/>
    </row>
    <row r="39" spans="3:20" ht="21" customHeight="1" x14ac:dyDescent="0.55000000000000004"/>
    <row r="40" spans="3:20" ht="21" customHeight="1" collapsed="1" x14ac:dyDescent="0.55000000000000004"/>
  </sheetData>
  <mergeCells count="88">
    <mergeCell ref="G38:I38"/>
    <mergeCell ref="J38:L38"/>
    <mergeCell ref="M38:N38"/>
    <mergeCell ref="O38:P38"/>
    <mergeCell ref="Q38:T38"/>
    <mergeCell ref="G36:I36"/>
    <mergeCell ref="J36:L36"/>
    <mergeCell ref="M36:N36"/>
    <mergeCell ref="O36:P36"/>
    <mergeCell ref="Q36:T36"/>
    <mergeCell ref="G37:I37"/>
    <mergeCell ref="J37:L37"/>
    <mergeCell ref="M37:N37"/>
    <mergeCell ref="O37:P37"/>
    <mergeCell ref="Q37:T37"/>
    <mergeCell ref="G32:I32"/>
    <mergeCell ref="J32:L32"/>
    <mergeCell ref="M32:N32"/>
    <mergeCell ref="O32:P32"/>
    <mergeCell ref="Q32:T32"/>
    <mergeCell ref="G33:I33"/>
    <mergeCell ref="J33:L33"/>
    <mergeCell ref="M33:N33"/>
    <mergeCell ref="O33:P33"/>
    <mergeCell ref="Q33:T33"/>
    <mergeCell ref="G34:I34"/>
    <mergeCell ref="J34:L34"/>
    <mergeCell ref="M34:N34"/>
    <mergeCell ref="O34:P34"/>
    <mergeCell ref="Q34:T34"/>
    <mergeCell ref="G35:I35"/>
    <mergeCell ref="J35:L35"/>
    <mergeCell ref="M35:N35"/>
    <mergeCell ref="O35:P35"/>
    <mergeCell ref="Q35:T35"/>
    <mergeCell ref="G31:I31"/>
    <mergeCell ref="J31:L31"/>
    <mergeCell ref="M31:N31"/>
    <mergeCell ref="O31:P31"/>
    <mergeCell ref="Q31:T31"/>
    <mergeCell ref="G28:I28"/>
    <mergeCell ref="J28:L28"/>
    <mergeCell ref="M28:N28"/>
    <mergeCell ref="O28:P28"/>
    <mergeCell ref="Q28:T28"/>
    <mergeCell ref="G29:I29"/>
    <mergeCell ref="J29:L29"/>
    <mergeCell ref="M29:N29"/>
    <mergeCell ref="O29:P29"/>
    <mergeCell ref="Q29:T29"/>
    <mergeCell ref="C11:L11"/>
    <mergeCell ref="C14:T14"/>
    <mergeCell ref="C17:E17"/>
    <mergeCell ref="G17:L17"/>
    <mergeCell ref="C19:E19"/>
    <mergeCell ref="G19:L19"/>
    <mergeCell ref="G30:I30"/>
    <mergeCell ref="J30:L30"/>
    <mergeCell ref="M30:N30"/>
    <mergeCell ref="O30:P30"/>
    <mergeCell ref="Q30:T30"/>
    <mergeCell ref="M25:N25"/>
    <mergeCell ref="O25:P25"/>
    <mergeCell ref="Q25:T25"/>
    <mergeCell ref="G27:I27"/>
    <mergeCell ref="J27:L27"/>
    <mergeCell ref="M27:N27"/>
    <mergeCell ref="O27:P27"/>
    <mergeCell ref="Q27:T27"/>
    <mergeCell ref="C21:E21"/>
    <mergeCell ref="G21:L21"/>
    <mergeCell ref="C23:E23"/>
    <mergeCell ref="G23:L23"/>
    <mergeCell ref="C25:E25"/>
    <mergeCell ref="G25:I25"/>
    <mergeCell ref="J25:L25"/>
    <mergeCell ref="B9:T9"/>
    <mergeCell ref="C7:E7"/>
    <mergeCell ref="G7:I7"/>
    <mergeCell ref="L7:M7"/>
    <mergeCell ref="N7:O7"/>
    <mergeCell ref="Q7:R7"/>
    <mergeCell ref="S7:T7"/>
    <mergeCell ref="B2:I2"/>
    <mergeCell ref="J2:L2"/>
    <mergeCell ref="M2:S2"/>
    <mergeCell ref="B4:T4"/>
    <mergeCell ref="B5:T5"/>
  </mergeCells>
  <phoneticPr fontId="1"/>
  <printOptions horizontalCentered="1"/>
  <pageMargins left="0" right="0" top="0.78740157480314965" bottom="0" header="0.31496062992125984" footer="0.31496062992125984"/>
  <pageSetup paperSize="8" scale="60" orientation="portrait" horizontalDpi="1200" verticalDpi="12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9</vt:i4>
      </vt:variant>
    </vt:vector>
  </HeadingPairs>
  <TitlesOfParts>
    <vt:vector size="20" baseType="lpstr">
      <vt:lpstr>演習の趣旨と利用方法</vt:lpstr>
      <vt:lpstr>A_EXCEL予算実務→</vt:lpstr>
      <vt:lpstr>A①_入力</vt:lpstr>
      <vt:lpstr>A②_出力</vt:lpstr>
      <vt:lpstr>B_予算会計システム→</vt:lpstr>
      <vt:lpstr>Ｂ①マスタ登録</vt:lpstr>
      <vt:lpstr>B②_入力画面</vt:lpstr>
      <vt:lpstr>B③予算仕訳</vt:lpstr>
      <vt:lpstr>B④予算元帳</vt:lpstr>
      <vt:lpstr>B⑤CF組替仕訳</vt:lpstr>
      <vt:lpstr>B⑥出力画面</vt:lpstr>
      <vt:lpstr>A①_入力!Print_Area</vt:lpstr>
      <vt:lpstr>A②_出力!Print_Area</vt:lpstr>
      <vt:lpstr>Ｂ①マスタ登録!Print_Area</vt:lpstr>
      <vt:lpstr>B②_入力画面!Print_Area</vt:lpstr>
      <vt:lpstr>B③予算仕訳!Print_Area</vt:lpstr>
      <vt:lpstr>B④予算元帳!Print_Area</vt:lpstr>
      <vt:lpstr>B⑤CF組替仕訳!Print_Area</vt:lpstr>
      <vt:lpstr>B⑥出力画面!Print_Area</vt:lpstr>
      <vt:lpstr>演習の趣旨と利用方法!Print_Area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kodama</dc:creator>
  <cp:lastModifiedBy>３CC石井浩恵</cp:lastModifiedBy>
  <cp:lastPrinted>2021-10-06T22:27:09Z</cp:lastPrinted>
  <dcterms:created xsi:type="dcterms:W3CDTF">2021-09-20T04:00:10Z</dcterms:created>
  <dcterms:modified xsi:type="dcterms:W3CDTF">2021-10-06T23:49:31Z</dcterms:modified>
</cp:coreProperties>
</file>